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915" windowHeight="13350"/>
  </bookViews>
  <sheets>
    <sheet name="Base Data and Scores" sheetId="1" r:id="rId1"/>
    <sheet name="Top Brady Scores" sheetId="2" r:id="rId2"/>
    <sheet name="Sorted By UCR" sheetId="3" r:id="rId3"/>
  </sheets>
  <calcPr calcId="145621"/>
</workbook>
</file>

<file path=xl/calcChain.xml><?xml version="1.0" encoding="utf-8"?>
<calcChain xmlns="http://schemas.openxmlformats.org/spreadsheetml/2006/main">
  <c r="O7" i="3" l="1"/>
  <c r="O4" i="3"/>
  <c r="D6" i="3"/>
  <c r="C6" i="3"/>
  <c r="B6" i="3"/>
  <c r="A6" i="3"/>
  <c r="D34" i="3"/>
  <c r="C34" i="3"/>
  <c r="B34" i="3"/>
  <c r="A34" i="3"/>
  <c r="D50" i="3"/>
  <c r="C50" i="3"/>
  <c r="B50" i="3"/>
  <c r="A50" i="3"/>
  <c r="D40" i="3"/>
  <c r="C40" i="3"/>
  <c r="B40" i="3"/>
  <c r="A40" i="3"/>
  <c r="D9" i="3"/>
  <c r="C9" i="3"/>
  <c r="B9" i="3"/>
  <c r="A9" i="3"/>
  <c r="D18" i="3"/>
  <c r="C18" i="3"/>
  <c r="B18" i="3"/>
  <c r="A18" i="3"/>
  <c r="D45" i="3"/>
  <c r="C45" i="3"/>
  <c r="B45" i="3"/>
  <c r="A45" i="3"/>
  <c r="D11" i="3"/>
  <c r="C11" i="3"/>
  <c r="B11" i="3"/>
  <c r="A11" i="3"/>
  <c r="D8" i="3"/>
  <c r="C8" i="3"/>
  <c r="B8" i="3"/>
  <c r="A8" i="3"/>
  <c r="D12" i="3"/>
  <c r="C12" i="3"/>
  <c r="B12" i="3"/>
  <c r="A12" i="3"/>
  <c r="D43" i="3"/>
  <c r="C43" i="3"/>
  <c r="B43" i="3"/>
  <c r="A43" i="3"/>
  <c r="D5" i="3"/>
  <c r="C5" i="3"/>
  <c r="B5" i="3"/>
  <c r="A5" i="3"/>
  <c r="D25" i="3"/>
  <c r="C25" i="3"/>
  <c r="B25" i="3"/>
  <c r="A25" i="3"/>
  <c r="D37" i="3"/>
  <c r="C37" i="3"/>
  <c r="B37" i="3"/>
  <c r="A37" i="3"/>
  <c r="D16" i="3"/>
  <c r="C16" i="3"/>
  <c r="B16" i="3"/>
  <c r="A16" i="3"/>
  <c r="D46" i="3"/>
  <c r="C46" i="3"/>
  <c r="B46" i="3"/>
  <c r="A46" i="3"/>
  <c r="D38" i="3"/>
  <c r="C38" i="3"/>
  <c r="B38" i="3"/>
  <c r="A38" i="3"/>
  <c r="D17" i="3"/>
  <c r="C17" i="3"/>
  <c r="B17" i="3"/>
  <c r="A17" i="3"/>
  <c r="D30" i="3"/>
  <c r="C30" i="3"/>
  <c r="B30" i="3"/>
  <c r="A30" i="3"/>
  <c r="D24" i="3"/>
  <c r="C24" i="3"/>
  <c r="B24" i="3"/>
  <c r="A24" i="3"/>
  <c r="D42" i="3"/>
  <c r="C42" i="3"/>
  <c r="B42" i="3"/>
  <c r="A42" i="3"/>
  <c r="D51" i="3"/>
  <c r="C51" i="3"/>
  <c r="B51" i="3"/>
  <c r="A51" i="3"/>
  <c r="D20" i="3"/>
  <c r="C20" i="3"/>
  <c r="B20" i="3"/>
  <c r="A20" i="3"/>
  <c r="D3" i="3"/>
  <c r="C3" i="3"/>
  <c r="B3" i="3"/>
  <c r="A3" i="3"/>
  <c r="D4" i="3"/>
  <c r="C4" i="3"/>
  <c r="B4" i="3"/>
  <c r="A4" i="3"/>
  <c r="D26" i="3"/>
  <c r="C26" i="3"/>
  <c r="B26" i="3"/>
  <c r="A26" i="3"/>
  <c r="D2" i="3"/>
  <c r="C2" i="3"/>
  <c r="B2" i="3"/>
  <c r="A2" i="3"/>
  <c r="D19" i="3"/>
  <c r="C19" i="3"/>
  <c r="B19" i="3"/>
  <c r="A19" i="3"/>
  <c r="D48" i="3"/>
  <c r="C48" i="3"/>
  <c r="B48" i="3"/>
  <c r="A48" i="3"/>
  <c r="D47" i="3"/>
  <c r="C47" i="3"/>
  <c r="B47" i="3"/>
  <c r="A47" i="3"/>
  <c r="D33" i="3"/>
  <c r="C33" i="3"/>
  <c r="B33" i="3"/>
  <c r="A33" i="3"/>
  <c r="D7" i="3"/>
  <c r="C7" i="3"/>
  <c r="B7" i="3"/>
  <c r="A7" i="3"/>
  <c r="D49" i="3"/>
  <c r="C49" i="3"/>
  <c r="B49" i="3"/>
  <c r="A49" i="3"/>
  <c r="D10" i="3"/>
  <c r="C10" i="3"/>
  <c r="B10" i="3"/>
  <c r="A10" i="3"/>
  <c r="D31" i="3"/>
  <c r="C31" i="3"/>
  <c r="B31" i="3"/>
  <c r="A31" i="3"/>
  <c r="D23" i="3"/>
  <c r="C23" i="3"/>
  <c r="B23" i="3"/>
  <c r="A23" i="3"/>
  <c r="D13" i="3"/>
  <c r="C13" i="3"/>
  <c r="B13" i="3"/>
  <c r="A13" i="3"/>
  <c r="D27" i="3"/>
  <c r="C27" i="3"/>
  <c r="B27" i="3"/>
  <c r="A27" i="3"/>
  <c r="D28" i="3"/>
  <c r="C28" i="3"/>
  <c r="B28" i="3"/>
  <c r="A28" i="3"/>
  <c r="D41" i="3"/>
  <c r="C41" i="3"/>
  <c r="B41" i="3"/>
  <c r="A41" i="3"/>
  <c r="D29" i="3"/>
  <c r="C29" i="3"/>
  <c r="B29" i="3"/>
  <c r="A29" i="3"/>
  <c r="D35" i="3"/>
  <c r="C35" i="3"/>
  <c r="B35" i="3"/>
  <c r="A35" i="3"/>
  <c r="D14" i="3"/>
  <c r="C14" i="3"/>
  <c r="B14" i="3"/>
  <c r="A14" i="3"/>
  <c r="D44" i="3"/>
  <c r="C44" i="3"/>
  <c r="B44" i="3"/>
  <c r="A44" i="3"/>
  <c r="D15" i="3"/>
  <c r="C15" i="3"/>
  <c r="B15" i="3"/>
  <c r="A15" i="3"/>
  <c r="D21" i="3"/>
  <c r="C21" i="3"/>
  <c r="B21" i="3"/>
  <c r="A21" i="3"/>
  <c r="D32" i="3"/>
  <c r="C32" i="3"/>
  <c r="B32" i="3"/>
  <c r="A32" i="3"/>
  <c r="D39" i="3"/>
  <c r="C39" i="3"/>
  <c r="B39" i="3"/>
  <c r="A39" i="3"/>
  <c r="D22" i="3"/>
  <c r="C22" i="3"/>
  <c r="B22" i="3"/>
  <c r="A22" i="3"/>
  <c r="D36" i="3"/>
  <c r="C36" i="3"/>
  <c r="B36" i="3"/>
  <c r="A36" i="3"/>
  <c r="D1" i="3"/>
  <c r="C1" i="3"/>
  <c r="B1" i="3"/>
  <c r="A1" i="3"/>
  <c r="O18" i="2"/>
  <c r="O4" i="2"/>
  <c r="D49" i="2"/>
  <c r="D50" i="2"/>
  <c r="D31" i="2"/>
  <c r="D2" i="2"/>
  <c r="D14" i="2"/>
  <c r="D6" i="2"/>
  <c r="D19" i="2"/>
  <c r="D41" i="2"/>
  <c r="D21" i="2"/>
  <c r="D7" i="2"/>
  <c r="D43" i="2"/>
  <c r="D10" i="2"/>
  <c r="D32" i="2"/>
  <c r="D24" i="2"/>
  <c r="D33" i="2"/>
  <c r="D44" i="2"/>
  <c r="D45" i="2"/>
  <c r="D25" i="2"/>
  <c r="D8" i="2"/>
  <c r="D4" i="2"/>
  <c r="D12" i="2"/>
  <c r="D18" i="2"/>
  <c r="D34" i="2"/>
  <c r="D35" i="2"/>
  <c r="D46" i="2"/>
  <c r="D29" i="2"/>
  <c r="D30" i="2"/>
  <c r="D3" i="2"/>
  <c r="D36" i="2"/>
  <c r="D5" i="2"/>
  <c r="D27" i="2"/>
  <c r="D13" i="2"/>
  <c r="D47" i="2"/>
  <c r="D26" i="2"/>
  <c r="D48" i="2"/>
  <c r="D15" i="2"/>
  <c r="D11" i="2"/>
  <c r="D9" i="2"/>
  <c r="D22" i="2"/>
  <c r="D37" i="2"/>
  <c r="D23" i="2"/>
  <c r="D38" i="2"/>
  <c r="D51" i="2"/>
  <c r="D28" i="2"/>
  <c r="D20" i="2"/>
  <c r="D16" i="2"/>
  <c r="D39" i="2"/>
  <c r="D42" i="2"/>
  <c r="D40" i="2"/>
  <c r="C49" i="2"/>
  <c r="C50" i="2"/>
  <c r="C31" i="2"/>
  <c r="C2" i="2"/>
  <c r="C14" i="2"/>
  <c r="C6" i="2"/>
  <c r="C19" i="2"/>
  <c r="C41" i="2"/>
  <c r="C21" i="2"/>
  <c r="C7" i="2"/>
  <c r="C43" i="2"/>
  <c r="C10" i="2"/>
  <c r="C32" i="2"/>
  <c r="C24" i="2"/>
  <c r="C33" i="2"/>
  <c r="C44" i="2"/>
  <c r="C45" i="2"/>
  <c r="C25" i="2"/>
  <c r="C8" i="2"/>
  <c r="C4" i="2"/>
  <c r="C12" i="2"/>
  <c r="C18" i="2"/>
  <c r="C34" i="2"/>
  <c r="C35" i="2"/>
  <c r="C46" i="2"/>
  <c r="C29" i="2"/>
  <c r="C30" i="2"/>
  <c r="C3" i="2"/>
  <c r="C36" i="2"/>
  <c r="C5" i="2"/>
  <c r="C27" i="2"/>
  <c r="C13" i="2"/>
  <c r="C47" i="2"/>
  <c r="C26" i="2"/>
  <c r="C48" i="2"/>
  <c r="C15" i="2"/>
  <c r="C11" i="2"/>
  <c r="C9" i="2"/>
  <c r="C22" i="2"/>
  <c r="C37" i="2"/>
  <c r="C23" i="2"/>
  <c r="C38" i="2"/>
  <c r="C51" i="2"/>
  <c r="C28" i="2"/>
  <c r="C20" i="2"/>
  <c r="C16" i="2"/>
  <c r="C39" i="2"/>
  <c r="C42" i="2"/>
  <c r="C40" i="2"/>
  <c r="B49" i="2"/>
  <c r="B50" i="2"/>
  <c r="B31" i="2"/>
  <c r="B2" i="2"/>
  <c r="B14" i="2"/>
  <c r="B6" i="2"/>
  <c r="B19" i="2"/>
  <c r="B41" i="2"/>
  <c r="B21" i="2"/>
  <c r="B7" i="2"/>
  <c r="B43" i="2"/>
  <c r="B10" i="2"/>
  <c r="B32" i="2"/>
  <c r="B24" i="2"/>
  <c r="B33" i="2"/>
  <c r="B44" i="2"/>
  <c r="B45" i="2"/>
  <c r="B25" i="2"/>
  <c r="B8" i="2"/>
  <c r="B4" i="2"/>
  <c r="B12" i="2"/>
  <c r="B18" i="2"/>
  <c r="B34" i="2"/>
  <c r="B35" i="2"/>
  <c r="B46" i="2"/>
  <c r="B29" i="2"/>
  <c r="B30" i="2"/>
  <c r="B3" i="2"/>
  <c r="B36" i="2"/>
  <c r="B5" i="2"/>
  <c r="B27" i="2"/>
  <c r="B13" i="2"/>
  <c r="B47" i="2"/>
  <c r="B26" i="2"/>
  <c r="B48" i="2"/>
  <c r="B15" i="2"/>
  <c r="B11" i="2"/>
  <c r="B9" i="2"/>
  <c r="B22" i="2"/>
  <c r="B37" i="2"/>
  <c r="B23" i="2"/>
  <c r="B38" i="2"/>
  <c r="B51" i="2"/>
  <c r="B28" i="2"/>
  <c r="B20" i="2"/>
  <c r="B16" i="2"/>
  <c r="B39" i="2"/>
  <c r="B42" i="2"/>
  <c r="B40" i="2"/>
  <c r="A23" i="2"/>
  <c r="A38" i="2"/>
  <c r="A51" i="2"/>
  <c r="A28" i="2"/>
  <c r="A20" i="2"/>
  <c r="A16" i="2"/>
  <c r="A39" i="2"/>
  <c r="A42" i="2"/>
  <c r="A40" i="2"/>
  <c r="A49" i="2"/>
  <c r="A50" i="2"/>
  <c r="A31" i="2"/>
  <c r="A2" i="2"/>
  <c r="A14" i="2"/>
  <c r="A6" i="2"/>
  <c r="A19" i="2"/>
  <c r="A41" i="2"/>
  <c r="A21" i="2"/>
  <c r="A7" i="2"/>
  <c r="A43" i="2"/>
  <c r="A10" i="2"/>
  <c r="A32" i="2"/>
  <c r="A24" i="2"/>
  <c r="A33" i="2"/>
  <c r="A44" i="2"/>
  <c r="A45" i="2"/>
  <c r="A25" i="2"/>
  <c r="A8" i="2"/>
  <c r="A4" i="2"/>
  <c r="A12" i="2"/>
  <c r="A18" i="2"/>
  <c r="A34" i="2"/>
  <c r="A35" i="2"/>
  <c r="A46" i="2"/>
  <c r="A29" i="2"/>
  <c r="A30" i="2"/>
  <c r="A3" i="2"/>
  <c r="A36" i="2"/>
  <c r="A5" i="2"/>
  <c r="A27" i="2"/>
  <c r="A13" i="2"/>
  <c r="A47" i="2"/>
  <c r="A26" i="2"/>
  <c r="A48" i="2"/>
  <c r="A15" i="2"/>
  <c r="A11" i="2"/>
  <c r="A9" i="2"/>
  <c r="A22" i="2"/>
  <c r="A37" i="2"/>
  <c r="D17" i="2"/>
  <c r="C17" i="2"/>
  <c r="B17" i="2"/>
  <c r="A17" i="2"/>
  <c r="D1" i="2"/>
  <c r="C1" i="2"/>
  <c r="B1" i="2"/>
  <c r="A1" i="2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2" i="1"/>
</calcChain>
</file>

<file path=xl/sharedStrings.xml><?xml version="1.0" encoding="utf-8"?>
<sst xmlns="http://schemas.openxmlformats.org/spreadsheetml/2006/main" count="59" uniqueCount="59">
  <si>
    <t>State</t>
  </si>
  <si>
    <t>2010 UCR Rate</t>
  </si>
  <si>
    <t>2010 Brady Score</t>
  </si>
  <si>
    <t>2011 Brady Score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</si>
  <si>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</si>
  <si>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</si>
  <si>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</si>
  <si>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</si>
  <si>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</si>
  <si>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</si>
  <si>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</si>
  <si>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</si>
  <si>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</si>
  <si>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</si>
  <si>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</si>
  <si>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</si>
  <si>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</si>
  <si>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</si>
  <si>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</si>
  <si>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</si>
  <si>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</si>
  <si>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</si>
  <si>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</si>
  <si>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</si>
  <si>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</si>
  <si>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</si>
  <si>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</si>
  <si>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</si>
  <si>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</si>
  <si>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</si>
  <si>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</si>
  <si>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</si>
  <si>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 Hampshire</t>
  </si>
  <si>
    <t>New Jersey</t>
  </si>
  <si>
    <t>New Mexico</t>
  </si>
  <si>
    <t>New York</t>
  </si>
  <si>
    <t>North Carolina</t>
  </si>
  <si>
    <t>North Dakota</t>
  </si>
  <si>
    <t>Ohio</t>
  </si>
  <si>
    <t>Oklahoma</t>
  </si>
  <si>
    <t>Oregon</t>
  </si>
  <si>
    <t>Pennsylvania</t>
  </si>
  <si>
    <t>Rhode Island</t>
  </si>
  <si>
    <t>South Carolina</t>
  </si>
  <si>
    <t>South Dakota</t>
  </si>
  <si>
    <t>Tennessee</t>
  </si>
  <si>
    <t>Texas</t>
  </si>
  <si>
    <t>Utah</t>
  </si>
  <si>
    <t>Vermont</t>
  </si>
  <si>
    <t>Virginia</t>
  </si>
  <si>
    <t>Washington</t>
  </si>
  <si>
    <t>West Virginia</t>
  </si>
  <si>
    <t>Wisconsin</t>
  </si>
  <si>
    <t>Wyoming</t>
  </si>
  <si>
    <t>Net Change</t>
  </si>
  <si>
    <t>Top 10 Scores Correlation</t>
  </si>
  <si>
    <t>All Scores Above 50 Correlation</t>
  </si>
  <si>
    <t>Low Rate Correlation</t>
  </si>
  <si>
    <t>Score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</si>
</sst>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164" fontId="2" fillId="0" borderId="0" xfId="1" applyNumberFormat="1" applyFont="1" applyFill="1" applyBorder="1" applyAlignment="1" applyProtection="1">
      <alignment horizontal="right"/>
    </xf>
    <xf numFmtId="164" fontId="2" fillId="0" borderId="1" xfId="1" applyNumberFormat="1" applyFont="1" applyFill="1" applyBorder="1" applyAlignment="1" applyProtection="1">
      <alignment horizontal="right"/>
    </xf>
    <xf numFmtId="0" fontId="4" fillId="0" borderId="0" xfId="2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left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Brady Score Changes Between 2010 and 2011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Positive</c:v>
          </c:tx>
          <c:invertIfNegative val="0"/>
          <c:val>
            <c:numRef>
              <c:f>'Base Data and Scores'!$E$6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v>Negative</c:v>
          </c:tx>
          <c:invertIfNegative val="0"/>
          <c:val>
            <c:numRef>
              <c:f>('Base Data and Scores'!$E$2:$E$5,'Base Data and Scores'!$E$7:$E$51)</c:f>
              <c:numCache>
                <c:formatCode>General</c:formatCode>
                <c:ptCount val="49"/>
                <c:pt idx="0">
                  <c:v>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-2</c:v>
                </c:pt>
                <c:pt idx="7">
                  <c:v>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-2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-2</c:v>
                </c:pt>
                <c:pt idx="33">
                  <c:v>-2</c:v>
                </c:pt>
                <c:pt idx="34">
                  <c:v>0</c:v>
                </c:pt>
                <c:pt idx="35">
                  <c:v>-2</c:v>
                </c:pt>
                <c:pt idx="36">
                  <c:v>0</c:v>
                </c:pt>
                <c:pt idx="37">
                  <c:v>0</c:v>
                </c:pt>
                <c:pt idx="38">
                  <c:v>-2</c:v>
                </c:pt>
                <c:pt idx="39">
                  <c:v>0</c:v>
                </c:pt>
                <c:pt idx="40">
                  <c:v>0</c:v>
                </c:pt>
                <c:pt idx="41">
                  <c:v>-2</c:v>
                </c:pt>
                <c:pt idx="42">
                  <c:v>0</c:v>
                </c:pt>
                <c:pt idx="43">
                  <c:v>0</c:v>
                </c:pt>
                <c:pt idx="44">
                  <c:v>-4</c:v>
                </c:pt>
                <c:pt idx="45">
                  <c:v>-2</c:v>
                </c:pt>
                <c:pt idx="46">
                  <c:v>0</c:v>
                </c:pt>
                <c:pt idx="47">
                  <c:v>-5</c:v>
                </c:pt>
                <c:pt idx="48">
                  <c:v>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795520"/>
        <c:axId val="120797056"/>
      </c:barChart>
      <c:catAx>
        <c:axId val="120795520"/>
        <c:scaling>
          <c:orientation val="minMax"/>
        </c:scaling>
        <c:delete val="0"/>
        <c:axPos val="b"/>
        <c:majorTickMark val="out"/>
        <c:minorTickMark val="none"/>
        <c:tickLblPos val="nextTo"/>
        <c:crossAx val="120797056"/>
        <c:crosses val="autoZero"/>
        <c:auto val="1"/>
        <c:lblAlgn val="ctr"/>
        <c:lblOffset val="100"/>
        <c:noMultiLvlLbl val="0"/>
      </c:catAx>
      <c:valAx>
        <c:axId val="120797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795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Overall Scores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7.2953143687521177E-2"/>
                  <c:y val="-0.67869523088056383"/>
                </c:manualLayout>
              </c:layout>
              <c:numFmt formatCode="General" sourceLinked="0"/>
            </c:trendlineLbl>
          </c:trendline>
          <c:xVal>
            <c:numRef>
              <c:f>'Base Data and Scores'!$B$2:$B$51</c:f>
              <c:numCache>
                <c:formatCode>#,##0.0</c:formatCode>
                <c:ptCount val="50"/>
                <c:pt idx="0">
                  <c:v>377.8</c:v>
                </c:pt>
                <c:pt idx="1">
                  <c:v>638.79999999999995</c:v>
                </c:pt>
                <c:pt idx="2">
                  <c:v>408.1</c:v>
                </c:pt>
                <c:pt idx="3">
                  <c:v>505.3</c:v>
                </c:pt>
                <c:pt idx="4">
                  <c:v>440.6</c:v>
                </c:pt>
                <c:pt idx="5">
                  <c:v>320.8</c:v>
                </c:pt>
                <c:pt idx="6">
                  <c:v>281.39999999999998</c:v>
                </c:pt>
                <c:pt idx="7">
                  <c:v>620.9</c:v>
                </c:pt>
                <c:pt idx="8">
                  <c:v>542.4</c:v>
                </c:pt>
                <c:pt idx="9">
                  <c:v>403.3</c:v>
                </c:pt>
                <c:pt idx="10">
                  <c:v>262.7</c:v>
                </c:pt>
                <c:pt idx="11">
                  <c:v>221</c:v>
                </c:pt>
                <c:pt idx="12">
                  <c:v>435.2</c:v>
                </c:pt>
                <c:pt idx="13">
                  <c:v>314.5</c:v>
                </c:pt>
                <c:pt idx="14">
                  <c:v>273.5</c:v>
                </c:pt>
                <c:pt idx="15">
                  <c:v>369.1</c:v>
                </c:pt>
                <c:pt idx="16">
                  <c:v>242.6</c:v>
                </c:pt>
                <c:pt idx="17">
                  <c:v>549</c:v>
                </c:pt>
                <c:pt idx="18">
                  <c:v>122</c:v>
                </c:pt>
                <c:pt idx="19">
                  <c:v>547.70000000000005</c:v>
                </c:pt>
                <c:pt idx="20">
                  <c:v>466.6</c:v>
                </c:pt>
                <c:pt idx="21">
                  <c:v>490.3</c:v>
                </c:pt>
                <c:pt idx="22">
                  <c:v>236</c:v>
                </c:pt>
                <c:pt idx="23">
                  <c:v>269.7</c:v>
                </c:pt>
                <c:pt idx="24">
                  <c:v>455</c:v>
                </c:pt>
                <c:pt idx="25">
                  <c:v>272.2</c:v>
                </c:pt>
                <c:pt idx="26">
                  <c:v>279.5</c:v>
                </c:pt>
                <c:pt idx="27">
                  <c:v>660.6</c:v>
                </c:pt>
                <c:pt idx="28">
                  <c:v>307.7</c:v>
                </c:pt>
                <c:pt idx="29">
                  <c:v>588.9</c:v>
                </c:pt>
                <c:pt idx="30">
                  <c:v>392.1</c:v>
                </c:pt>
                <c:pt idx="31">
                  <c:v>167</c:v>
                </c:pt>
                <c:pt idx="32">
                  <c:v>363.4</c:v>
                </c:pt>
                <c:pt idx="33">
                  <c:v>225</c:v>
                </c:pt>
                <c:pt idx="34">
                  <c:v>315.2</c:v>
                </c:pt>
                <c:pt idx="35">
                  <c:v>479.5</c:v>
                </c:pt>
                <c:pt idx="36">
                  <c:v>252</c:v>
                </c:pt>
                <c:pt idx="37">
                  <c:v>366.2</c:v>
                </c:pt>
                <c:pt idx="38">
                  <c:v>256.60000000000002</c:v>
                </c:pt>
                <c:pt idx="39">
                  <c:v>597.70000000000005</c:v>
                </c:pt>
                <c:pt idx="40">
                  <c:v>268.5</c:v>
                </c:pt>
                <c:pt idx="41">
                  <c:v>613.29999999999995</c:v>
                </c:pt>
                <c:pt idx="42">
                  <c:v>450.3</c:v>
                </c:pt>
                <c:pt idx="43">
                  <c:v>212.7</c:v>
                </c:pt>
                <c:pt idx="44">
                  <c:v>130.19999999999999</c:v>
                </c:pt>
                <c:pt idx="45">
                  <c:v>213.6</c:v>
                </c:pt>
                <c:pt idx="46">
                  <c:v>313.8</c:v>
                </c:pt>
                <c:pt idx="47">
                  <c:v>314.60000000000002</c:v>
                </c:pt>
                <c:pt idx="48">
                  <c:v>248.7</c:v>
                </c:pt>
                <c:pt idx="49">
                  <c:v>195.9</c:v>
                </c:pt>
              </c:numCache>
            </c:numRef>
          </c:xVal>
          <c:yVal>
            <c:numRef>
              <c:f>'Base Data and Scores'!$C$2:$C$51</c:f>
              <c:numCache>
                <c:formatCode>General</c:formatCode>
                <c:ptCount val="50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81</c:v>
                </c:pt>
                <c:pt idx="5">
                  <c:v>15</c:v>
                </c:pt>
                <c:pt idx="6">
                  <c:v>58</c:v>
                </c:pt>
                <c:pt idx="7">
                  <c:v>13</c:v>
                </c:pt>
                <c:pt idx="8">
                  <c:v>3</c:v>
                </c:pt>
                <c:pt idx="9">
                  <c:v>8</c:v>
                </c:pt>
                <c:pt idx="10">
                  <c:v>50</c:v>
                </c:pt>
                <c:pt idx="11">
                  <c:v>2</c:v>
                </c:pt>
                <c:pt idx="12">
                  <c:v>35</c:v>
                </c:pt>
                <c:pt idx="13">
                  <c:v>4</c:v>
                </c:pt>
                <c:pt idx="14">
                  <c:v>7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7</c:v>
                </c:pt>
                <c:pt idx="19">
                  <c:v>45</c:v>
                </c:pt>
                <c:pt idx="20">
                  <c:v>65</c:v>
                </c:pt>
                <c:pt idx="21">
                  <c:v>25</c:v>
                </c:pt>
                <c:pt idx="22">
                  <c:v>14</c:v>
                </c:pt>
                <c:pt idx="23">
                  <c:v>4</c:v>
                </c:pt>
                <c:pt idx="24">
                  <c:v>4</c:v>
                </c:pt>
                <c:pt idx="25">
                  <c:v>2</c:v>
                </c:pt>
                <c:pt idx="26">
                  <c:v>5</c:v>
                </c:pt>
                <c:pt idx="27">
                  <c:v>5</c:v>
                </c:pt>
                <c:pt idx="28">
                  <c:v>72</c:v>
                </c:pt>
                <c:pt idx="29">
                  <c:v>4</c:v>
                </c:pt>
                <c:pt idx="30">
                  <c:v>62</c:v>
                </c:pt>
                <c:pt idx="31">
                  <c:v>6</c:v>
                </c:pt>
                <c:pt idx="32">
                  <c:v>16</c:v>
                </c:pt>
                <c:pt idx="33">
                  <c:v>2</c:v>
                </c:pt>
                <c:pt idx="34">
                  <c:v>7</c:v>
                </c:pt>
                <c:pt idx="35">
                  <c:v>2</c:v>
                </c:pt>
                <c:pt idx="36">
                  <c:v>15</c:v>
                </c:pt>
                <c:pt idx="37">
                  <c:v>26</c:v>
                </c:pt>
                <c:pt idx="38">
                  <c:v>44</c:v>
                </c:pt>
                <c:pt idx="39">
                  <c:v>8</c:v>
                </c:pt>
                <c:pt idx="40">
                  <c:v>4</c:v>
                </c:pt>
                <c:pt idx="41">
                  <c:v>8</c:v>
                </c:pt>
                <c:pt idx="42">
                  <c:v>4</c:v>
                </c:pt>
                <c:pt idx="43">
                  <c:v>0</c:v>
                </c:pt>
                <c:pt idx="44">
                  <c:v>6</c:v>
                </c:pt>
                <c:pt idx="45">
                  <c:v>12</c:v>
                </c:pt>
                <c:pt idx="46">
                  <c:v>15</c:v>
                </c:pt>
                <c:pt idx="47">
                  <c:v>4</c:v>
                </c:pt>
                <c:pt idx="48">
                  <c:v>3</c:v>
                </c:pt>
                <c:pt idx="49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30112"/>
        <c:axId val="45528576"/>
      </c:scatterChart>
      <c:valAx>
        <c:axId val="45530112"/>
        <c:scaling>
          <c:orientation val="minMax"/>
        </c:scaling>
        <c:delete val="0"/>
        <c:axPos val="b"/>
        <c:numFmt formatCode="#,##0.0" sourceLinked="1"/>
        <c:majorTickMark val="out"/>
        <c:minorTickMark val="none"/>
        <c:tickLblPos val="nextTo"/>
        <c:crossAx val="45528576"/>
        <c:crosses val="autoZero"/>
        <c:crossBetween val="midCat"/>
      </c:valAx>
      <c:valAx>
        <c:axId val="45528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5301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Top 10 Brady Scores</a:t>
            </a:r>
          </a:p>
        </c:rich>
      </c:tx>
      <c:layout>
        <c:manualLayout>
          <c:xMode val="edge"/>
          <c:yMode val="edge"/>
          <c:x val="0.35023600174978126"/>
          <c:y val="3.2407407407407406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54925765529308834"/>
                  <c:y val="-0.40516710676539891"/>
                </c:manualLayout>
              </c:layout>
              <c:numFmt formatCode="General" sourceLinked="0"/>
            </c:trendlineLbl>
          </c:trendline>
          <c:xVal>
            <c:numRef>
              <c:f>'Top Brady Scores'!$B$2:$B$11</c:f>
              <c:numCache>
                <c:formatCode>General</c:formatCode>
                <c:ptCount val="10"/>
                <c:pt idx="0">
                  <c:v>440.6</c:v>
                </c:pt>
                <c:pt idx="1">
                  <c:v>307.7</c:v>
                </c:pt>
                <c:pt idx="2">
                  <c:v>466.6</c:v>
                </c:pt>
                <c:pt idx="3">
                  <c:v>392.1</c:v>
                </c:pt>
                <c:pt idx="4">
                  <c:v>281.39999999999998</c:v>
                </c:pt>
                <c:pt idx="5">
                  <c:v>262.7</c:v>
                </c:pt>
                <c:pt idx="6">
                  <c:v>547.70000000000005</c:v>
                </c:pt>
                <c:pt idx="7">
                  <c:v>256.60000000000002</c:v>
                </c:pt>
                <c:pt idx="8">
                  <c:v>435.2</c:v>
                </c:pt>
                <c:pt idx="9">
                  <c:v>366.2</c:v>
                </c:pt>
              </c:numCache>
            </c:numRef>
          </c:xVal>
          <c:yVal>
            <c:numRef>
              <c:f>'Top Brady Scores'!$C$2:$C$11</c:f>
              <c:numCache>
                <c:formatCode>General</c:formatCode>
                <c:ptCount val="10"/>
                <c:pt idx="0">
                  <c:v>81</c:v>
                </c:pt>
                <c:pt idx="1">
                  <c:v>72</c:v>
                </c:pt>
                <c:pt idx="2">
                  <c:v>65</c:v>
                </c:pt>
                <c:pt idx="3">
                  <c:v>62</c:v>
                </c:pt>
                <c:pt idx="4">
                  <c:v>58</c:v>
                </c:pt>
                <c:pt idx="5">
                  <c:v>50</c:v>
                </c:pt>
                <c:pt idx="6">
                  <c:v>45</c:v>
                </c:pt>
                <c:pt idx="7">
                  <c:v>44</c:v>
                </c:pt>
                <c:pt idx="8">
                  <c:v>35</c:v>
                </c:pt>
                <c:pt idx="9">
                  <c:v>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63904"/>
        <c:axId val="69562368"/>
      </c:scatterChart>
      <c:valAx>
        <c:axId val="695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562368"/>
        <c:crosses val="autoZero"/>
        <c:crossBetween val="midCat"/>
      </c:valAx>
      <c:valAx>
        <c:axId val="69562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5639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All Scores Above 50</a:t>
            </a:r>
          </a:p>
        </c:rich>
      </c:tx>
      <c:layout>
        <c:manualLayout>
          <c:xMode val="edge"/>
          <c:yMode val="edge"/>
          <c:x val="9.1854111986001769E-2"/>
          <c:y val="2.7777777777777776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2.5788932633420823E-2"/>
                  <c:y val="-0.22536198600174978"/>
                </c:manualLayout>
              </c:layout>
              <c:numFmt formatCode="General" sourceLinked="0"/>
            </c:trendlineLbl>
          </c:trendline>
          <c:xVal>
            <c:numRef>
              <c:f>'Top Brady Scores'!$B$2:$B$7</c:f>
              <c:numCache>
                <c:formatCode>General</c:formatCode>
                <c:ptCount val="6"/>
                <c:pt idx="0">
                  <c:v>440.6</c:v>
                </c:pt>
                <c:pt idx="1">
                  <c:v>307.7</c:v>
                </c:pt>
                <c:pt idx="2">
                  <c:v>466.6</c:v>
                </c:pt>
                <c:pt idx="3">
                  <c:v>392.1</c:v>
                </c:pt>
                <c:pt idx="4">
                  <c:v>281.39999999999998</c:v>
                </c:pt>
                <c:pt idx="5">
                  <c:v>262.7</c:v>
                </c:pt>
              </c:numCache>
            </c:numRef>
          </c:xVal>
          <c:yVal>
            <c:numRef>
              <c:f>'Top Brady Scores'!$C$2:$C$7</c:f>
              <c:numCache>
                <c:formatCode>General</c:formatCode>
                <c:ptCount val="6"/>
                <c:pt idx="0">
                  <c:v>81</c:v>
                </c:pt>
                <c:pt idx="1">
                  <c:v>72</c:v>
                </c:pt>
                <c:pt idx="2">
                  <c:v>65</c:v>
                </c:pt>
                <c:pt idx="3">
                  <c:v>62</c:v>
                </c:pt>
                <c:pt idx="4">
                  <c:v>58</c:v>
                </c:pt>
                <c:pt idx="5">
                  <c:v>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57472"/>
        <c:axId val="70851584"/>
      </c:scatterChart>
      <c:valAx>
        <c:axId val="7085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851584"/>
        <c:crosses val="autoZero"/>
        <c:crossBetween val="midCat"/>
      </c:valAx>
      <c:valAx>
        <c:axId val="70851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08574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Low Rates vs Scores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'Sorted By UCR'!$B$2:$B$21</c:f>
              <c:numCache>
                <c:formatCode>General</c:formatCode>
                <c:ptCount val="20"/>
                <c:pt idx="0">
                  <c:v>122</c:v>
                </c:pt>
                <c:pt idx="1">
                  <c:v>130.19999999999999</c:v>
                </c:pt>
                <c:pt idx="2">
                  <c:v>167</c:v>
                </c:pt>
                <c:pt idx="3">
                  <c:v>195.9</c:v>
                </c:pt>
                <c:pt idx="4">
                  <c:v>212.7</c:v>
                </c:pt>
                <c:pt idx="5">
                  <c:v>213.6</c:v>
                </c:pt>
                <c:pt idx="6">
                  <c:v>221</c:v>
                </c:pt>
                <c:pt idx="7">
                  <c:v>225</c:v>
                </c:pt>
                <c:pt idx="8">
                  <c:v>236</c:v>
                </c:pt>
                <c:pt idx="9">
                  <c:v>242.6</c:v>
                </c:pt>
                <c:pt idx="10">
                  <c:v>248.7</c:v>
                </c:pt>
                <c:pt idx="11">
                  <c:v>252</c:v>
                </c:pt>
                <c:pt idx="12">
                  <c:v>256.60000000000002</c:v>
                </c:pt>
                <c:pt idx="13">
                  <c:v>262.7</c:v>
                </c:pt>
                <c:pt idx="14">
                  <c:v>268.5</c:v>
                </c:pt>
                <c:pt idx="15">
                  <c:v>269.7</c:v>
                </c:pt>
                <c:pt idx="16">
                  <c:v>272.2</c:v>
                </c:pt>
                <c:pt idx="17">
                  <c:v>273.5</c:v>
                </c:pt>
                <c:pt idx="18">
                  <c:v>279.5</c:v>
                </c:pt>
                <c:pt idx="19">
                  <c:v>281.39999999999998</c:v>
                </c:pt>
              </c:numCache>
            </c:numRef>
          </c:xVal>
          <c:yVal>
            <c:numRef>
              <c:f>'Sorted By UCR'!$C$2:$C$21</c:f>
              <c:numCache>
                <c:formatCode>General</c:formatCode>
                <c:ptCount val="20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0</c:v>
                </c:pt>
                <c:pt idx="5">
                  <c:v>12</c:v>
                </c:pt>
                <c:pt idx="6">
                  <c:v>2</c:v>
                </c:pt>
                <c:pt idx="7">
                  <c:v>2</c:v>
                </c:pt>
                <c:pt idx="8">
                  <c:v>14</c:v>
                </c:pt>
                <c:pt idx="9">
                  <c:v>2</c:v>
                </c:pt>
                <c:pt idx="10">
                  <c:v>3</c:v>
                </c:pt>
                <c:pt idx="11">
                  <c:v>15</c:v>
                </c:pt>
                <c:pt idx="12">
                  <c:v>44</c:v>
                </c:pt>
                <c:pt idx="13">
                  <c:v>50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7</c:v>
                </c:pt>
                <c:pt idx="18">
                  <c:v>5</c:v>
                </c:pt>
                <c:pt idx="19">
                  <c:v>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091392"/>
        <c:axId val="122089856"/>
      </c:scatterChart>
      <c:valAx>
        <c:axId val="12209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2089856"/>
        <c:crosses val="autoZero"/>
        <c:crossBetween val="midCat"/>
      </c:valAx>
      <c:valAx>
        <c:axId val="122089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0913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0</xdr:row>
      <xdr:rowOff>166687</xdr:rowOff>
    </xdr:from>
    <xdr:to>
      <xdr:col>18</xdr:col>
      <xdr:colOff>76200</xdr:colOff>
      <xdr:row>23</xdr:row>
      <xdr:rowOff>95251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57149</xdr:colOff>
      <xdr:row>24</xdr:row>
      <xdr:rowOff>138112</xdr:rowOff>
    </xdr:from>
    <xdr:to>
      <xdr:col>17</xdr:col>
      <xdr:colOff>85724</xdr:colOff>
      <xdr:row>41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</xdr:rowOff>
    </xdr:from>
    <xdr:to>
      <xdr:col>13</xdr:col>
      <xdr:colOff>314325</xdr:colOff>
      <xdr:row>12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142875</xdr:colOff>
      <xdr:row>14</xdr:row>
      <xdr:rowOff>147637</xdr:rowOff>
    </xdr:from>
    <xdr:to>
      <xdr:col>13</xdr:col>
      <xdr:colOff>447675</xdr:colOff>
      <xdr:row>29</xdr:row>
      <xdr:rowOff>33337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1</xdr:row>
      <xdr:rowOff>42862</xdr:rowOff>
    </xdr:from>
    <xdr:to>
      <xdr:col>13</xdr:col>
      <xdr:colOff>295275</xdr:colOff>
      <xdr:row>15</xdr:row>
      <xdr:rowOff>119062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bi.gov/about-us/cjis/ucr/crime-in-the-u.s/2010/crime-in-the-u.s.-2010/violent-crime/violent-crime" TargetMode="External"/><Relationship Id="rId2" Type="http://schemas.openxmlformats.org/officeDocument/2006/relationships/hyperlink" Target="http://www.bradycampaign.org/xshare/stateleg/scorecard/2010/2010_Brady_Campaign_State_Scorecard_Rankings.pdf" TargetMode="External"/><Relationship Id="rId1" Type="http://schemas.openxmlformats.org/officeDocument/2006/relationships/hyperlink" Target="http://www.bradycampaign.org/xshare/stateleg/scorecard/2011/2011_Brady_Campaign_State_Scorecard_Rankings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workbookViewId="0">
      <selection activeCell="B1" sqref="B1"/>
    </sheetView>
  </sheetViews>
  <sheetFormatPr defaultRowHeight="15" x14ac:dyDescent="0.25"/>
  <cols>
    <col min="1" max="1" width="17.7109375" customWidth="1"/>
    <col min="2" max="2" width="14.28515625" customWidth="1"/>
    <col min="3" max="3" width="16.28515625" customWidth="1"/>
    <col min="4" max="4" width="17.85546875" customWidth="1"/>
    <col min="5" max="5" width="15.28515625" customWidth="1"/>
  </cols>
  <sheetData>
    <row r="1" spans="1:5" x14ac:dyDescent="0.25">
      <c r="A1" t="s">
        <v>0</v>
      </c>
      <c r="B1" s="3" t="s">
        <v>1</v>
      </c>
      <c r="C1" s="3" t="s">
        <v>3</v>
      </c>
      <c r="D1" s="3" t="s">
        <v>2</v>
      </c>
      <c r="E1" t="s">
        <v>54</v>
      </c>
    </row>
    <row r="2" spans="1:5" ht="15.75" x14ac:dyDescent="0.25">
      <c r="A2" s="9" t="s">
        <v>4</v>
      </c>
      <c r="B2" s="1">
        <v>377.8</v>
      </c>
      <c r="C2" s="4">
        <v>14</v>
      </c>
      <c r="D2" s="4">
        <v>16</v>
      </c>
      <c r="E2">
        <f>C2-D2</f>
        <v>-2</v>
      </c>
    </row>
    <row r="3" spans="1:5" ht="15.75" x14ac:dyDescent="0.25">
      <c r="A3" s="9" t="s">
        <v>5</v>
      </c>
      <c r="B3" s="1">
        <v>638.79999999999995</v>
      </c>
      <c r="C3" s="4">
        <v>0</v>
      </c>
      <c r="D3" s="4">
        <v>0</v>
      </c>
      <c r="E3" s="12">
        <f t="shared" ref="E3:E51" si="0">C3-D3</f>
        <v>0</v>
      </c>
    </row>
    <row r="4" spans="1:5" ht="15.75" x14ac:dyDescent="0.25">
      <c r="A4" s="9" t="s">
        <v>6</v>
      </c>
      <c r="B4" s="1">
        <v>408.1</v>
      </c>
      <c r="C4" s="4">
        <v>0</v>
      </c>
      <c r="D4" s="4">
        <v>0</v>
      </c>
      <c r="E4" s="12">
        <f t="shared" si="0"/>
        <v>0</v>
      </c>
    </row>
    <row r="5" spans="1:5" ht="15.75" x14ac:dyDescent="0.25">
      <c r="A5" s="9" t="s">
        <v>7</v>
      </c>
      <c r="B5" s="1">
        <v>505.3</v>
      </c>
      <c r="C5" s="4">
        <v>4</v>
      </c>
      <c r="D5" s="4">
        <v>4</v>
      </c>
      <c r="E5" s="12">
        <f t="shared" si="0"/>
        <v>0</v>
      </c>
    </row>
    <row r="6" spans="1:5" ht="15.75" x14ac:dyDescent="0.25">
      <c r="A6" s="9" t="s">
        <v>8</v>
      </c>
      <c r="B6" s="1">
        <v>440.6</v>
      </c>
      <c r="C6" s="4">
        <v>81</v>
      </c>
      <c r="D6" s="4">
        <v>80</v>
      </c>
      <c r="E6" s="12">
        <f t="shared" si="0"/>
        <v>1</v>
      </c>
    </row>
    <row r="7" spans="1:5" ht="15.75" x14ac:dyDescent="0.25">
      <c r="A7" s="9" t="s">
        <v>9</v>
      </c>
      <c r="B7" s="1">
        <v>320.8</v>
      </c>
      <c r="C7" s="4">
        <v>15</v>
      </c>
      <c r="D7" s="4">
        <v>15</v>
      </c>
      <c r="E7" s="12">
        <f t="shared" si="0"/>
        <v>0</v>
      </c>
    </row>
    <row r="8" spans="1:5" ht="15.75" x14ac:dyDescent="0.25">
      <c r="A8" s="9" t="s">
        <v>10</v>
      </c>
      <c r="B8" s="1">
        <v>281.39999999999998</v>
      </c>
      <c r="C8" s="4">
        <v>58</v>
      </c>
      <c r="D8" s="4">
        <v>58</v>
      </c>
      <c r="E8" s="12">
        <f t="shared" si="0"/>
        <v>0</v>
      </c>
    </row>
    <row r="9" spans="1:5" ht="15.75" x14ac:dyDescent="0.25">
      <c r="A9" s="9" t="s">
        <v>11</v>
      </c>
      <c r="B9" s="1">
        <v>620.9</v>
      </c>
      <c r="C9" s="4">
        <v>13</v>
      </c>
      <c r="D9" s="4">
        <v>15</v>
      </c>
      <c r="E9" s="12">
        <f t="shared" si="0"/>
        <v>-2</v>
      </c>
    </row>
    <row r="10" spans="1:5" ht="15.75" x14ac:dyDescent="0.25">
      <c r="A10" s="9" t="s">
        <v>12</v>
      </c>
      <c r="B10" s="1">
        <v>542.4</v>
      </c>
      <c r="C10" s="4">
        <v>3</v>
      </c>
      <c r="D10" s="4">
        <v>5</v>
      </c>
      <c r="E10" s="12">
        <f t="shared" si="0"/>
        <v>-2</v>
      </c>
    </row>
    <row r="11" spans="1:5" ht="15.75" x14ac:dyDescent="0.25">
      <c r="A11" s="9" t="s">
        <v>13</v>
      </c>
      <c r="B11" s="1">
        <v>403.3</v>
      </c>
      <c r="C11" s="4">
        <v>8</v>
      </c>
      <c r="D11" s="4">
        <v>8</v>
      </c>
      <c r="E11" s="12">
        <f t="shared" si="0"/>
        <v>0</v>
      </c>
    </row>
    <row r="12" spans="1:5" ht="15.75" x14ac:dyDescent="0.25">
      <c r="A12" s="9" t="s">
        <v>14</v>
      </c>
      <c r="B12" s="1">
        <v>262.7</v>
      </c>
      <c r="C12" s="4">
        <v>50</v>
      </c>
      <c r="D12" s="4">
        <v>50</v>
      </c>
      <c r="E12" s="12">
        <f t="shared" si="0"/>
        <v>0</v>
      </c>
    </row>
    <row r="13" spans="1:5" ht="15.75" x14ac:dyDescent="0.25">
      <c r="A13" s="9" t="s">
        <v>15</v>
      </c>
      <c r="B13" s="1">
        <v>221</v>
      </c>
      <c r="C13" s="4">
        <v>2</v>
      </c>
      <c r="D13" s="4">
        <v>2</v>
      </c>
      <c r="E13" s="12">
        <f t="shared" si="0"/>
        <v>0</v>
      </c>
    </row>
    <row r="14" spans="1:5" ht="15.75" x14ac:dyDescent="0.25">
      <c r="A14" s="9" t="s">
        <v>16</v>
      </c>
      <c r="B14" s="1">
        <v>435.2</v>
      </c>
      <c r="C14" s="4">
        <v>35</v>
      </c>
      <c r="D14" s="4">
        <v>35</v>
      </c>
      <c r="E14" s="12">
        <f t="shared" si="0"/>
        <v>0</v>
      </c>
    </row>
    <row r="15" spans="1:5" ht="15.75" x14ac:dyDescent="0.25">
      <c r="A15" s="9" t="s">
        <v>17</v>
      </c>
      <c r="B15" s="1">
        <v>314.5</v>
      </c>
      <c r="C15" s="4">
        <v>4</v>
      </c>
      <c r="D15" s="4">
        <v>4</v>
      </c>
      <c r="E15" s="12">
        <f t="shared" si="0"/>
        <v>0</v>
      </c>
    </row>
    <row r="16" spans="1:5" ht="15.75" x14ac:dyDescent="0.25">
      <c r="A16" s="9" t="s">
        <v>18</v>
      </c>
      <c r="B16" s="1">
        <v>273.5</v>
      </c>
      <c r="C16" s="4">
        <v>7</v>
      </c>
      <c r="D16" s="4">
        <v>7</v>
      </c>
      <c r="E16" s="12">
        <f t="shared" si="0"/>
        <v>0</v>
      </c>
    </row>
    <row r="17" spans="1:5" ht="15.75" x14ac:dyDescent="0.25">
      <c r="A17" s="9" t="s">
        <v>19</v>
      </c>
      <c r="B17" s="1">
        <v>369.1</v>
      </c>
      <c r="C17" s="4">
        <v>4</v>
      </c>
      <c r="D17" s="4">
        <v>4</v>
      </c>
      <c r="E17" s="12">
        <f t="shared" si="0"/>
        <v>0</v>
      </c>
    </row>
    <row r="18" spans="1:5" ht="15.75" x14ac:dyDescent="0.25">
      <c r="A18" s="9" t="s">
        <v>20</v>
      </c>
      <c r="B18" s="1">
        <v>242.6</v>
      </c>
      <c r="C18" s="4">
        <v>2</v>
      </c>
      <c r="D18" s="4">
        <v>2</v>
      </c>
      <c r="E18" s="12">
        <f t="shared" si="0"/>
        <v>0</v>
      </c>
    </row>
    <row r="19" spans="1:5" ht="15.75" x14ac:dyDescent="0.25">
      <c r="A19" s="9" t="s">
        <v>21</v>
      </c>
      <c r="B19" s="1">
        <v>549</v>
      </c>
      <c r="C19" s="4">
        <v>2</v>
      </c>
      <c r="D19" s="4">
        <v>2</v>
      </c>
      <c r="E19" s="12">
        <f t="shared" si="0"/>
        <v>0</v>
      </c>
    </row>
    <row r="20" spans="1:5" ht="15.75" x14ac:dyDescent="0.25">
      <c r="A20" s="9" t="s">
        <v>22</v>
      </c>
      <c r="B20" s="1">
        <v>122</v>
      </c>
      <c r="C20" s="4">
        <v>7</v>
      </c>
      <c r="D20" s="4">
        <v>9</v>
      </c>
      <c r="E20" s="12">
        <f t="shared" si="0"/>
        <v>-2</v>
      </c>
    </row>
    <row r="21" spans="1:5" ht="15.75" x14ac:dyDescent="0.25">
      <c r="A21" s="9" t="s">
        <v>23</v>
      </c>
      <c r="B21" s="1">
        <v>547.70000000000005</v>
      </c>
      <c r="C21" s="4">
        <v>45</v>
      </c>
      <c r="D21" s="4">
        <v>45</v>
      </c>
      <c r="E21" s="12">
        <f t="shared" si="0"/>
        <v>0</v>
      </c>
    </row>
    <row r="22" spans="1:5" ht="15.75" x14ac:dyDescent="0.25">
      <c r="A22" s="9" t="s">
        <v>24</v>
      </c>
      <c r="B22" s="1">
        <v>466.6</v>
      </c>
      <c r="C22" s="4">
        <v>65</v>
      </c>
      <c r="D22" s="4">
        <v>65</v>
      </c>
      <c r="E22" s="12">
        <f t="shared" si="0"/>
        <v>0</v>
      </c>
    </row>
    <row r="23" spans="1:5" ht="15.75" x14ac:dyDescent="0.25">
      <c r="A23" s="9" t="s">
        <v>25</v>
      </c>
      <c r="B23" s="1">
        <v>490.3</v>
      </c>
      <c r="C23" s="4">
        <v>25</v>
      </c>
      <c r="D23" s="4">
        <v>25</v>
      </c>
      <c r="E23" s="12">
        <f t="shared" si="0"/>
        <v>0</v>
      </c>
    </row>
    <row r="24" spans="1:5" ht="15.75" x14ac:dyDescent="0.25">
      <c r="A24" s="9" t="s">
        <v>26</v>
      </c>
      <c r="B24" s="1">
        <v>236</v>
      </c>
      <c r="C24" s="4">
        <v>14</v>
      </c>
      <c r="D24" s="4">
        <v>14</v>
      </c>
      <c r="E24" s="12">
        <f t="shared" si="0"/>
        <v>0</v>
      </c>
    </row>
    <row r="25" spans="1:5" ht="15.75" x14ac:dyDescent="0.25">
      <c r="A25" s="9" t="s">
        <v>27</v>
      </c>
      <c r="B25" s="1">
        <v>269.7</v>
      </c>
      <c r="C25" s="4">
        <v>4</v>
      </c>
      <c r="D25" s="4">
        <v>6</v>
      </c>
      <c r="E25" s="12">
        <f t="shared" si="0"/>
        <v>-2</v>
      </c>
    </row>
    <row r="26" spans="1:5" ht="15.75" x14ac:dyDescent="0.25">
      <c r="A26" s="9" t="s">
        <v>28</v>
      </c>
      <c r="B26" s="1">
        <v>455</v>
      </c>
      <c r="C26" s="4">
        <v>4</v>
      </c>
      <c r="D26" s="4">
        <v>4</v>
      </c>
      <c r="E26" s="12">
        <f t="shared" si="0"/>
        <v>0</v>
      </c>
    </row>
    <row r="27" spans="1:5" ht="15.75" x14ac:dyDescent="0.25">
      <c r="A27" s="9" t="s">
        <v>29</v>
      </c>
      <c r="B27" s="1">
        <v>272.2</v>
      </c>
      <c r="C27" s="4">
        <v>2</v>
      </c>
      <c r="D27" s="4">
        <v>2</v>
      </c>
      <c r="E27" s="12">
        <f t="shared" si="0"/>
        <v>0</v>
      </c>
    </row>
    <row r="28" spans="1:5" ht="15.75" x14ac:dyDescent="0.25">
      <c r="A28" s="9" t="s">
        <v>30</v>
      </c>
      <c r="B28" s="1">
        <v>279.5</v>
      </c>
      <c r="C28" s="4">
        <v>5</v>
      </c>
      <c r="D28" s="4">
        <v>5</v>
      </c>
      <c r="E28" s="12">
        <f t="shared" si="0"/>
        <v>0</v>
      </c>
    </row>
    <row r="29" spans="1:5" ht="15.75" x14ac:dyDescent="0.25">
      <c r="A29" s="9" t="s">
        <v>31</v>
      </c>
      <c r="B29" s="1">
        <v>660.6</v>
      </c>
      <c r="C29" s="4">
        <v>5</v>
      </c>
      <c r="D29" s="4">
        <v>5</v>
      </c>
      <c r="E29" s="12">
        <f t="shared" si="0"/>
        <v>0</v>
      </c>
    </row>
    <row r="30" spans="1:5" ht="15.75" x14ac:dyDescent="0.25">
      <c r="A30" s="10" t="s">
        <v>33</v>
      </c>
      <c r="B30" s="1">
        <v>307.7</v>
      </c>
      <c r="C30" s="5">
        <v>72</v>
      </c>
      <c r="D30" s="5">
        <v>72</v>
      </c>
      <c r="E30" s="12">
        <f t="shared" si="0"/>
        <v>0</v>
      </c>
    </row>
    <row r="31" spans="1:5" ht="15.75" x14ac:dyDescent="0.25">
      <c r="A31" s="11" t="s">
        <v>34</v>
      </c>
      <c r="B31" s="1">
        <v>588.9</v>
      </c>
      <c r="C31" s="6">
        <v>4</v>
      </c>
      <c r="D31" s="6">
        <v>4</v>
      </c>
      <c r="E31" s="12">
        <f t="shared" si="0"/>
        <v>0</v>
      </c>
    </row>
    <row r="32" spans="1:5" ht="15.75" x14ac:dyDescent="0.25">
      <c r="A32" s="11" t="s">
        <v>35</v>
      </c>
      <c r="B32" s="1">
        <v>392.1</v>
      </c>
      <c r="C32" s="6">
        <v>62</v>
      </c>
      <c r="D32" s="6">
        <v>62</v>
      </c>
      <c r="E32" s="12">
        <f t="shared" si="0"/>
        <v>0</v>
      </c>
    </row>
    <row r="33" spans="1:5" ht="15.75" x14ac:dyDescent="0.25">
      <c r="A33" s="11" t="s">
        <v>32</v>
      </c>
      <c r="B33" s="1">
        <v>167</v>
      </c>
      <c r="C33" s="6">
        <v>6</v>
      </c>
      <c r="D33" s="6">
        <v>6</v>
      </c>
      <c r="E33" s="12">
        <f t="shared" si="0"/>
        <v>0</v>
      </c>
    </row>
    <row r="34" spans="1:5" ht="15.75" x14ac:dyDescent="0.25">
      <c r="A34" s="13" t="s">
        <v>36</v>
      </c>
      <c r="B34" s="1">
        <v>363.4</v>
      </c>
      <c r="C34" s="7">
        <v>16</v>
      </c>
      <c r="D34" s="7">
        <v>16</v>
      </c>
      <c r="E34" s="12">
        <f t="shared" si="0"/>
        <v>0</v>
      </c>
    </row>
    <row r="35" spans="1:5" ht="15.75" x14ac:dyDescent="0.25">
      <c r="A35" s="13" t="s">
        <v>37</v>
      </c>
      <c r="B35" s="1">
        <v>225</v>
      </c>
      <c r="C35" s="7">
        <v>2</v>
      </c>
      <c r="D35" s="7">
        <v>4</v>
      </c>
      <c r="E35" s="12">
        <f t="shared" si="0"/>
        <v>-2</v>
      </c>
    </row>
    <row r="36" spans="1:5" ht="15.75" x14ac:dyDescent="0.25">
      <c r="A36" s="13" t="s">
        <v>38</v>
      </c>
      <c r="B36" s="1">
        <v>315.2</v>
      </c>
      <c r="C36" s="7">
        <v>7</v>
      </c>
      <c r="D36" s="7">
        <v>9</v>
      </c>
      <c r="E36" s="12">
        <f t="shared" si="0"/>
        <v>-2</v>
      </c>
    </row>
    <row r="37" spans="1:5" ht="15.75" x14ac:dyDescent="0.25">
      <c r="A37" s="13" t="s">
        <v>39</v>
      </c>
      <c r="B37" s="1">
        <v>479.5</v>
      </c>
      <c r="C37" s="7">
        <v>2</v>
      </c>
      <c r="D37" s="7">
        <v>2</v>
      </c>
      <c r="E37" s="12">
        <f t="shared" si="0"/>
        <v>0</v>
      </c>
    </row>
    <row r="38" spans="1:5" ht="15.75" x14ac:dyDescent="0.25">
      <c r="A38" s="13" t="s">
        <v>40</v>
      </c>
      <c r="B38" s="1">
        <v>252</v>
      </c>
      <c r="C38" s="7">
        <v>15</v>
      </c>
      <c r="D38" s="7">
        <v>17</v>
      </c>
      <c r="E38" s="12">
        <f t="shared" si="0"/>
        <v>-2</v>
      </c>
    </row>
    <row r="39" spans="1:5" ht="15.75" x14ac:dyDescent="0.25">
      <c r="A39" s="13" t="s">
        <v>41</v>
      </c>
      <c r="B39" s="1">
        <v>366.2</v>
      </c>
      <c r="C39" s="8">
        <v>26</v>
      </c>
      <c r="D39" s="8">
        <v>26</v>
      </c>
      <c r="E39" s="12">
        <f t="shared" si="0"/>
        <v>0</v>
      </c>
    </row>
    <row r="40" spans="1:5" ht="15.75" x14ac:dyDescent="0.25">
      <c r="A40" s="13" t="s">
        <v>42</v>
      </c>
      <c r="B40" s="1">
        <v>256.60000000000002</v>
      </c>
      <c r="C40" s="8">
        <v>44</v>
      </c>
      <c r="D40" s="8">
        <v>44</v>
      </c>
      <c r="E40" s="12">
        <f t="shared" si="0"/>
        <v>0</v>
      </c>
    </row>
    <row r="41" spans="1:5" ht="15.75" x14ac:dyDescent="0.25">
      <c r="A41" s="13" t="s">
        <v>43</v>
      </c>
      <c r="B41" s="1">
        <v>597.70000000000005</v>
      </c>
      <c r="C41" s="8">
        <v>8</v>
      </c>
      <c r="D41" s="8">
        <v>10</v>
      </c>
      <c r="E41" s="12">
        <f t="shared" si="0"/>
        <v>-2</v>
      </c>
    </row>
    <row r="42" spans="1:5" ht="15.75" x14ac:dyDescent="0.25">
      <c r="A42" s="13" t="s">
        <v>44</v>
      </c>
      <c r="B42" s="1">
        <v>268.5</v>
      </c>
      <c r="C42" s="8">
        <v>4</v>
      </c>
      <c r="D42" s="8">
        <v>4</v>
      </c>
      <c r="E42" s="12">
        <f t="shared" si="0"/>
        <v>0</v>
      </c>
    </row>
    <row r="43" spans="1:5" ht="15.75" x14ac:dyDescent="0.25">
      <c r="A43" s="13" t="s">
        <v>45</v>
      </c>
      <c r="B43" s="1">
        <v>613.29999999999995</v>
      </c>
      <c r="C43" s="8">
        <v>8</v>
      </c>
      <c r="D43" s="8">
        <v>8</v>
      </c>
      <c r="E43" s="12">
        <f t="shared" si="0"/>
        <v>0</v>
      </c>
    </row>
    <row r="44" spans="1:5" ht="15.75" x14ac:dyDescent="0.25">
      <c r="A44" s="13" t="s">
        <v>46</v>
      </c>
      <c r="B44" s="1">
        <v>450.3</v>
      </c>
      <c r="C44" s="8">
        <v>4</v>
      </c>
      <c r="D44" s="8">
        <v>6</v>
      </c>
      <c r="E44" s="12">
        <f t="shared" si="0"/>
        <v>-2</v>
      </c>
    </row>
    <row r="45" spans="1:5" ht="15.75" x14ac:dyDescent="0.25">
      <c r="A45" s="13" t="s">
        <v>47</v>
      </c>
      <c r="B45" s="1">
        <v>212.7</v>
      </c>
      <c r="C45" s="8">
        <v>0</v>
      </c>
      <c r="D45" s="8">
        <v>0</v>
      </c>
      <c r="E45" s="12">
        <f t="shared" si="0"/>
        <v>0</v>
      </c>
    </row>
    <row r="46" spans="1:5" ht="15.75" x14ac:dyDescent="0.25">
      <c r="A46" s="13" t="s">
        <v>48</v>
      </c>
      <c r="B46" s="1">
        <v>130.19999999999999</v>
      </c>
      <c r="C46" s="8">
        <v>6</v>
      </c>
      <c r="D46" s="8">
        <v>6</v>
      </c>
      <c r="E46" s="12">
        <f t="shared" si="0"/>
        <v>0</v>
      </c>
    </row>
    <row r="47" spans="1:5" ht="15.75" x14ac:dyDescent="0.25">
      <c r="A47" s="13" t="s">
        <v>49</v>
      </c>
      <c r="B47" s="1">
        <v>213.6</v>
      </c>
      <c r="C47" s="8">
        <v>12</v>
      </c>
      <c r="D47" s="8">
        <v>16</v>
      </c>
      <c r="E47" s="12">
        <f t="shared" si="0"/>
        <v>-4</v>
      </c>
    </row>
    <row r="48" spans="1:5" ht="15.75" x14ac:dyDescent="0.25">
      <c r="A48" s="13" t="s">
        <v>50</v>
      </c>
      <c r="B48" s="1">
        <v>313.8</v>
      </c>
      <c r="C48" s="8">
        <v>15</v>
      </c>
      <c r="D48" s="8">
        <v>17</v>
      </c>
      <c r="E48" s="12">
        <f t="shared" si="0"/>
        <v>-2</v>
      </c>
    </row>
    <row r="49" spans="1:5" ht="15.75" x14ac:dyDescent="0.25">
      <c r="A49" s="13" t="s">
        <v>51</v>
      </c>
      <c r="B49" s="1">
        <v>314.60000000000002</v>
      </c>
      <c r="C49" s="8">
        <v>4</v>
      </c>
      <c r="D49" s="8">
        <v>4</v>
      </c>
      <c r="E49" s="12">
        <f t="shared" si="0"/>
        <v>0</v>
      </c>
    </row>
    <row r="50" spans="1:5" ht="15.75" x14ac:dyDescent="0.25">
      <c r="A50" s="13" t="s">
        <v>52</v>
      </c>
      <c r="B50" s="1">
        <v>248.7</v>
      </c>
      <c r="C50" s="8">
        <v>3</v>
      </c>
      <c r="D50" s="8">
        <v>8</v>
      </c>
      <c r="E50" s="12">
        <f t="shared" si="0"/>
        <v>-5</v>
      </c>
    </row>
    <row r="51" spans="1:5" ht="15.75" x14ac:dyDescent="0.25">
      <c r="A51" s="13" t="s">
        <v>53</v>
      </c>
      <c r="B51" s="2">
        <v>195.9</v>
      </c>
      <c r="C51" s="8">
        <v>4</v>
      </c>
      <c r="D51" s="8">
        <v>8</v>
      </c>
      <c r="E51" s="12">
        <f t="shared" si="0"/>
        <v>-4</v>
      </c>
    </row>
  </sheetData>
  <sortState ref="A2:D51">
    <sortCondition ref="A2:A51"/>
  </sortState>
  <hyperlinks>
    <hyperlink ref="C1" r:id="rId1"/>
    <hyperlink ref="D1" r:id="rId2"/>
    <hyperlink ref="B1" r:id="rId3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opLeftCell="A10" workbookViewId="0">
      <selection sqref="A1:D51"/>
    </sheetView>
  </sheetViews>
  <sheetFormatPr defaultRowHeight="15" x14ac:dyDescent="0.25"/>
  <cols>
    <col min="1" max="1" width="14.140625" customWidth="1"/>
    <col min="2" max="2" width="17.7109375" customWidth="1"/>
    <col min="3" max="3" width="17.140625" customWidth="1"/>
    <col min="4" max="4" width="18.42578125" customWidth="1"/>
    <col min="15" max="15" width="29.28515625" customWidth="1"/>
  </cols>
  <sheetData>
    <row r="1" spans="1:15" x14ac:dyDescent="0.25">
      <c r="A1" t="str">
        <f>'Base Data and Scores'!A1</f>
        <v>State</v>
      </c>
      <c r="B1" t="str">
        <f>'Base Data and Scores'!B1</f>
        <v>2010 UCR Rate</v>
      </c>
      <c r="C1" t="str">
        <f>'Base Data and Scores'!C1</f>
        <v>2011 Brady Score</v>
      </c>
      <c r="D1" t="str">
        <f>'Base Data and Scores'!D1</f>
        <v>2010 Brady Score</v>
      </c>
    </row>
    <row r="2" spans="1:15" x14ac:dyDescent="0.25">
      <c r="A2" t="str">
        <f>'Base Data and Scores'!A6</f>
        <v>California</v>
      </c>
      <c r="B2">
        <f>'Base Data and Scores'!B6</f>
        <v>440.6</v>
      </c>
      <c r="C2" s="12">
        <f>'Base Data and Scores'!C6</f>
        <v>81</v>
      </c>
      <c r="D2" s="12">
        <f>'Base Data and Scores'!D6</f>
        <v>80</v>
      </c>
    </row>
    <row r="3" spans="1:15" x14ac:dyDescent="0.25">
      <c r="A3" s="12" t="str">
        <f>'Base Data and Scores'!A30</f>
        <v>New Jersey</v>
      </c>
      <c r="B3" s="12">
        <f>'Base Data and Scores'!B30</f>
        <v>307.7</v>
      </c>
      <c r="C3" s="12">
        <f>'Base Data and Scores'!C30</f>
        <v>72</v>
      </c>
      <c r="D3" s="12">
        <f>'Base Data and Scores'!D30</f>
        <v>72</v>
      </c>
      <c r="O3" t="s">
        <v>55</v>
      </c>
    </row>
    <row r="4" spans="1:15" x14ac:dyDescent="0.25">
      <c r="A4" s="12" t="str">
        <f>'Base Data and Scores'!A22</f>
        <v>Massachusetts</v>
      </c>
      <c r="B4" s="12">
        <f>'Base Data and Scores'!B22</f>
        <v>466.6</v>
      </c>
      <c r="C4" s="12">
        <f>'Base Data and Scores'!C22</f>
        <v>65</v>
      </c>
      <c r="D4" s="12">
        <f>'Base Data and Scores'!D22</f>
        <v>65</v>
      </c>
      <c r="O4">
        <f>CORREL(B2:B11,C2:C11)</f>
        <v>3.4228027452217952E-2</v>
      </c>
    </row>
    <row r="5" spans="1:15" x14ac:dyDescent="0.25">
      <c r="A5" s="12" t="str">
        <f>'Base Data and Scores'!A32</f>
        <v>New York</v>
      </c>
      <c r="B5" s="12">
        <f>'Base Data and Scores'!B32</f>
        <v>392.1</v>
      </c>
      <c r="C5" s="12">
        <f>'Base Data and Scores'!C32</f>
        <v>62</v>
      </c>
      <c r="D5" s="12">
        <f>'Base Data and Scores'!D32</f>
        <v>62</v>
      </c>
    </row>
    <row r="6" spans="1:15" x14ac:dyDescent="0.25">
      <c r="A6" s="12" t="str">
        <f>'Base Data and Scores'!A8</f>
        <v>Connecticut</v>
      </c>
      <c r="B6" s="12">
        <f>'Base Data and Scores'!B8</f>
        <v>281.39999999999998</v>
      </c>
      <c r="C6" s="12">
        <f>'Base Data and Scores'!C8</f>
        <v>58</v>
      </c>
      <c r="D6" s="12">
        <f>'Base Data and Scores'!D8</f>
        <v>58</v>
      </c>
    </row>
    <row r="7" spans="1:15" x14ac:dyDescent="0.25">
      <c r="A7" s="12" t="str">
        <f>'Base Data and Scores'!A12</f>
        <v>Hawaii</v>
      </c>
      <c r="B7" s="12">
        <f>'Base Data and Scores'!B12</f>
        <v>262.7</v>
      </c>
      <c r="C7" s="12">
        <f>'Base Data and Scores'!C12</f>
        <v>50</v>
      </c>
      <c r="D7" s="12">
        <f>'Base Data and Scores'!D12</f>
        <v>50</v>
      </c>
    </row>
    <row r="8" spans="1:15" x14ac:dyDescent="0.25">
      <c r="A8" s="12" t="str">
        <f>'Base Data and Scores'!A21</f>
        <v>Maryland</v>
      </c>
      <c r="B8" s="12">
        <f>'Base Data and Scores'!B21</f>
        <v>547.70000000000005</v>
      </c>
      <c r="C8" s="12">
        <f>'Base Data and Scores'!C21</f>
        <v>45</v>
      </c>
      <c r="D8" s="12">
        <f>'Base Data and Scores'!D21</f>
        <v>45</v>
      </c>
    </row>
    <row r="9" spans="1:15" x14ac:dyDescent="0.25">
      <c r="A9" s="12" t="str">
        <f>'Base Data and Scores'!A40</f>
        <v>Rhode Island</v>
      </c>
      <c r="B9" s="12">
        <f>'Base Data and Scores'!B40</f>
        <v>256.60000000000002</v>
      </c>
      <c r="C9" s="12">
        <f>'Base Data and Scores'!C40</f>
        <v>44</v>
      </c>
      <c r="D9" s="12">
        <f>'Base Data and Scores'!D40</f>
        <v>44</v>
      </c>
    </row>
    <row r="10" spans="1:15" x14ac:dyDescent="0.25">
      <c r="A10" s="12" t="str">
        <f>'Base Data and Scores'!A14</f>
        <v>Illinois</v>
      </c>
      <c r="B10" s="12">
        <f>'Base Data and Scores'!B14</f>
        <v>435.2</v>
      </c>
      <c r="C10" s="12">
        <f>'Base Data and Scores'!C14</f>
        <v>35</v>
      </c>
      <c r="D10" s="12">
        <f>'Base Data and Scores'!D14</f>
        <v>35</v>
      </c>
    </row>
    <row r="11" spans="1:15" x14ac:dyDescent="0.25">
      <c r="A11" s="12" t="str">
        <f>'Base Data and Scores'!A39</f>
        <v>Pennsylvania</v>
      </c>
      <c r="B11" s="12">
        <f>'Base Data and Scores'!B39</f>
        <v>366.2</v>
      </c>
      <c r="C11" s="12">
        <f>'Base Data and Scores'!C39</f>
        <v>26</v>
      </c>
      <c r="D11" s="12">
        <f>'Base Data and Scores'!D39</f>
        <v>26</v>
      </c>
    </row>
    <row r="12" spans="1:15" x14ac:dyDescent="0.25">
      <c r="A12" s="12" t="str">
        <f>'Base Data and Scores'!A23</f>
        <v>Michigan</v>
      </c>
      <c r="B12" s="12">
        <f>'Base Data and Scores'!B23</f>
        <v>490.3</v>
      </c>
      <c r="C12" s="12">
        <f>'Base Data and Scores'!C23</f>
        <v>25</v>
      </c>
      <c r="D12" s="12">
        <f>'Base Data and Scores'!D23</f>
        <v>25</v>
      </c>
    </row>
    <row r="13" spans="1:15" x14ac:dyDescent="0.25">
      <c r="A13" s="12" t="str">
        <f>'Base Data and Scores'!A34</f>
        <v>North Carolina</v>
      </c>
      <c r="B13" s="12">
        <f>'Base Data and Scores'!B34</f>
        <v>363.4</v>
      </c>
      <c r="C13" s="12">
        <f>'Base Data and Scores'!C34</f>
        <v>16</v>
      </c>
      <c r="D13" s="12">
        <f>'Base Data and Scores'!D34</f>
        <v>16</v>
      </c>
    </row>
    <row r="14" spans="1:15" x14ac:dyDescent="0.25">
      <c r="A14" s="12" t="str">
        <f>'Base Data and Scores'!A7</f>
        <v>Colorado</v>
      </c>
      <c r="B14" s="12">
        <f>'Base Data and Scores'!B7</f>
        <v>320.8</v>
      </c>
      <c r="C14" s="12">
        <f>'Base Data and Scores'!C7</f>
        <v>15</v>
      </c>
      <c r="D14" s="12">
        <f>'Base Data and Scores'!D7</f>
        <v>15</v>
      </c>
    </row>
    <row r="15" spans="1:15" x14ac:dyDescent="0.25">
      <c r="A15" s="12" t="str">
        <f>'Base Data and Scores'!A38</f>
        <v>Oregon</v>
      </c>
      <c r="B15" s="12">
        <f>'Base Data and Scores'!B38</f>
        <v>252</v>
      </c>
      <c r="C15" s="12">
        <f>'Base Data and Scores'!C38</f>
        <v>15</v>
      </c>
      <c r="D15" s="12">
        <f>'Base Data and Scores'!D38</f>
        <v>17</v>
      </c>
    </row>
    <row r="16" spans="1:15" x14ac:dyDescent="0.25">
      <c r="A16" s="12" t="str">
        <f>'Base Data and Scores'!A48</f>
        <v>Washington</v>
      </c>
      <c r="B16" s="12">
        <f>'Base Data and Scores'!B48</f>
        <v>313.8</v>
      </c>
      <c r="C16" s="12">
        <f>'Base Data and Scores'!C48</f>
        <v>15</v>
      </c>
      <c r="D16" s="12">
        <f>'Base Data and Scores'!D48</f>
        <v>17</v>
      </c>
    </row>
    <row r="17" spans="1:15" x14ac:dyDescent="0.25">
      <c r="A17" s="12" t="str">
        <f>'Base Data and Scores'!A2</f>
        <v>Alabama</v>
      </c>
      <c r="B17" s="12">
        <f>'Base Data and Scores'!B2</f>
        <v>377.8</v>
      </c>
      <c r="C17" s="12">
        <f>'Base Data and Scores'!C2</f>
        <v>14</v>
      </c>
      <c r="D17" s="12">
        <f>'Base Data and Scores'!D2</f>
        <v>16</v>
      </c>
      <c r="O17" t="s">
        <v>56</v>
      </c>
    </row>
    <row r="18" spans="1:15" x14ac:dyDescent="0.25">
      <c r="A18" s="12" t="str">
        <f>'Base Data and Scores'!A24</f>
        <v>Minnesota</v>
      </c>
      <c r="B18" s="12">
        <f>'Base Data and Scores'!B24</f>
        <v>236</v>
      </c>
      <c r="C18" s="12">
        <f>'Base Data and Scores'!C24</f>
        <v>14</v>
      </c>
      <c r="D18" s="12">
        <f>'Base Data and Scores'!D24</f>
        <v>14</v>
      </c>
      <c r="O18">
        <f>CORREL(B2:B7,C2:C7)</f>
        <v>0.60581422775132854</v>
      </c>
    </row>
    <row r="19" spans="1:15" x14ac:dyDescent="0.25">
      <c r="A19" s="12" t="str">
        <f>'Base Data and Scores'!A9</f>
        <v>Delaware</v>
      </c>
      <c r="B19" s="12">
        <f>'Base Data and Scores'!B9</f>
        <v>620.9</v>
      </c>
      <c r="C19" s="12">
        <f>'Base Data and Scores'!C9</f>
        <v>13</v>
      </c>
      <c r="D19" s="12">
        <f>'Base Data and Scores'!D9</f>
        <v>15</v>
      </c>
    </row>
    <row r="20" spans="1:15" x14ac:dyDescent="0.25">
      <c r="A20" s="12" t="str">
        <f>'Base Data and Scores'!A47</f>
        <v>Virginia</v>
      </c>
      <c r="B20" s="12">
        <f>'Base Data and Scores'!B47</f>
        <v>213.6</v>
      </c>
      <c r="C20" s="12">
        <f>'Base Data and Scores'!C47</f>
        <v>12</v>
      </c>
      <c r="D20" s="12">
        <f>'Base Data and Scores'!D47</f>
        <v>16</v>
      </c>
    </row>
    <row r="21" spans="1:15" x14ac:dyDescent="0.25">
      <c r="A21" s="12" t="str">
        <f>'Base Data and Scores'!A11</f>
        <v>Georgia</v>
      </c>
      <c r="B21" s="12">
        <f>'Base Data and Scores'!B11</f>
        <v>403.3</v>
      </c>
      <c r="C21" s="12">
        <f>'Base Data and Scores'!C11</f>
        <v>8</v>
      </c>
      <c r="D21" s="12">
        <f>'Base Data and Scores'!D11</f>
        <v>8</v>
      </c>
    </row>
    <row r="22" spans="1:15" x14ac:dyDescent="0.25">
      <c r="A22" s="12" t="str">
        <f>'Base Data and Scores'!A41</f>
        <v>South Carolina</v>
      </c>
      <c r="B22" s="12">
        <f>'Base Data and Scores'!B41</f>
        <v>597.70000000000005</v>
      </c>
      <c r="C22" s="12">
        <f>'Base Data and Scores'!C41</f>
        <v>8</v>
      </c>
      <c r="D22" s="12">
        <f>'Base Data and Scores'!D41</f>
        <v>10</v>
      </c>
    </row>
    <row r="23" spans="1:15" x14ac:dyDescent="0.25">
      <c r="A23" s="12" t="str">
        <f>'Base Data and Scores'!A43</f>
        <v>Tennessee</v>
      </c>
      <c r="B23" s="12">
        <f>'Base Data and Scores'!B43</f>
        <v>613.29999999999995</v>
      </c>
      <c r="C23" s="12">
        <f>'Base Data and Scores'!C43</f>
        <v>8</v>
      </c>
      <c r="D23" s="12">
        <f>'Base Data and Scores'!D43</f>
        <v>8</v>
      </c>
    </row>
    <row r="24" spans="1:15" x14ac:dyDescent="0.25">
      <c r="A24" s="12" t="str">
        <f>'Base Data and Scores'!A16</f>
        <v>Iowa</v>
      </c>
      <c r="B24" s="12">
        <f>'Base Data and Scores'!B16</f>
        <v>273.5</v>
      </c>
      <c r="C24" s="12">
        <f>'Base Data and Scores'!C16</f>
        <v>7</v>
      </c>
      <c r="D24" s="12">
        <f>'Base Data and Scores'!D16</f>
        <v>7</v>
      </c>
    </row>
    <row r="25" spans="1:15" x14ac:dyDescent="0.25">
      <c r="A25" s="12" t="str">
        <f>'Base Data and Scores'!A20</f>
        <v>Maine</v>
      </c>
      <c r="B25" s="12">
        <f>'Base Data and Scores'!B20</f>
        <v>122</v>
      </c>
      <c r="C25" s="12">
        <f>'Base Data and Scores'!C20</f>
        <v>7</v>
      </c>
      <c r="D25" s="12">
        <f>'Base Data and Scores'!D20</f>
        <v>9</v>
      </c>
    </row>
    <row r="26" spans="1:15" x14ac:dyDescent="0.25">
      <c r="A26" s="12" t="str">
        <f>'Base Data and Scores'!A36</f>
        <v>Ohio</v>
      </c>
      <c r="B26" s="12">
        <f>'Base Data and Scores'!B36</f>
        <v>315.2</v>
      </c>
      <c r="C26" s="12">
        <f>'Base Data and Scores'!C36</f>
        <v>7</v>
      </c>
      <c r="D26" s="12">
        <f>'Base Data and Scores'!D36</f>
        <v>9</v>
      </c>
    </row>
    <row r="27" spans="1:15" x14ac:dyDescent="0.25">
      <c r="A27" s="12" t="str">
        <f>'Base Data and Scores'!A33</f>
        <v>New Hampshire</v>
      </c>
      <c r="B27" s="12">
        <f>'Base Data and Scores'!B33</f>
        <v>167</v>
      </c>
      <c r="C27" s="12">
        <f>'Base Data and Scores'!C33</f>
        <v>6</v>
      </c>
      <c r="D27" s="12">
        <f>'Base Data and Scores'!D33</f>
        <v>6</v>
      </c>
    </row>
    <row r="28" spans="1:15" x14ac:dyDescent="0.25">
      <c r="A28" s="12" t="str">
        <f>'Base Data and Scores'!A46</f>
        <v>Vermont</v>
      </c>
      <c r="B28" s="12">
        <f>'Base Data and Scores'!B46</f>
        <v>130.19999999999999</v>
      </c>
      <c r="C28" s="12">
        <f>'Base Data and Scores'!C46</f>
        <v>6</v>
      </c>
      <c r="D28" s="12">
        <f>'Base Data and Scores'!D46</f>
        <v>6</v>
      </c>
    </row>
    <row r="29" spans="1:15" x14ac:dyDescent="0.25">
      <c r="A29" s="12" t="str">
        <f>'Base Data and Scores'!A28</f>
        <v>Nebraska</v>
      </c>
      <c r="B29" s="12">
        <f>'Base Data and Scores'!B28</f>
        <v>279.5</v>
      </c>
      <c r="C29" s="12">
        <f>'Base Data and Scores'!C28</f>
        <v>5</v>
      </c>
      <c r="D29" s="12">
        <f>'Base Data and Scores'!D28</f>
        <v>5</v>
      </c>
    </row>
    <row r="30" spans="1:15" x14ac:dyDescent="0.25">
      <c r="A30" s="12" t="str">
        <f>'Base Data and Scores'!A29</f>
        <v>Nevada</v>
      </c>
      <c r="B30" s="12">
        <f>'Base Data and Scores'!B29</f>
        <v>660.6</v>
      </c>
      <c r="C30" s="12">
        <f>'Base Data and Scores'!C29</f>
        <v>5</v>
      </c>
      <c r="D30" s="12">
        <f>'Base Data and Scores'!D29</f>
        <v>5</v>
      </c>
    </row>
    <row r="31" spans="1:15" x14ac:dyDescent="0.25">
      <c r="A31" s="12" t="str">
        <f>'Base Data and Scores'!A5</f>
        <v>Arkansas</v>
      </c>
      <c r="B31" s="12">
        <f>'Base Data and Scores'!B5</f>
        <v>505.3</v>
      </c>
      <c r="C31" s="12">
        <f>'Base Data and Scores'!C5</f>
        <v>4</v>
      </c>
      <c r="D31" s="12">
        <f>'Base Data and Scores'!D5</f>
        <v>4</v>
      </c>
    </row>
    <row r="32" spans="1:15" x14ac:dyDescent="0.25">
      <c r="A32" s="12" t="str">
        <f>'Base Data and Scores'!A15</f>
        <v>Indiana</v>
      </c>
      <c r="B32" s="12">
        <f>'Base Data and Scores'!B15</f>
        <v>314.5</v>
      </c>
      <c r="C32" s="12">
        <f>'Base Data and Scores'!C15</f>
        <v>4</v>
      </c>
      <c r="D32" s="12">
        <f>'Base Data and Scores'!D15</f>
        <v>4</v>
      </c>
    </row>
    <row r="33" spans="1:4" x14ac:dyDescent="0.25">
      <c r="A33" s="12" t="str">
        <f>'Base Data and Scores'!A17</f>
        <v>Kansas</v>
      </c>
      <c r="B33" s="12">
        <f>'Base Data and Scores'!B17</f>
        <v>369.1</v>
      </c>
      <c r="C33" s="12">
        <f>'Base Data and Scores'!C17</f>
        <v>4</v>
      </c>
      <c r="D33" s="12">
        <f>'Base Data and Scores'!D17</f>
        <v>4</v>
      </c>
    </row>
    <row r="34" spans="1:4" x14ac:dyDescent="0.25">
      <c r="A34" s="12" t="str">
        <f>'Base Data and Scores'!A25</f>
        <v>Mississippi</v>
      </c>
      <c r="B34" s="12">
        <f>'Base Data and Scores'!B25</f>
        <v>269.7</v>
      </c>
      <c r="C34" s="12">
        <f>'Base Data and Scores'!C25</f>
        <v>4</v>
      </c>
      <c r="D34" s="12">
        <f>'Base Data and Scores'!D25</f>
        <v>6</v>
      </c>
    </row>
    <row r="35" spans="1:4" x14ac:dyDescent="0.25">
      <c r="A35" s="12" t="str">
        <f>'Base Data and Scores'!A26</f>
        <v>Missouri</v>
      </c>
      <c r="B35" s="12">
        <f>'Base Data and Scores'!B26</f>
        <v>455</v>
      </c>
      <c r="C35" s="12">
        <f>'Base Data and Scores'!C26</f>
        <v>4</v>
      </c>
      <c r="D35" s="12">
        <f>'Base Data and Scores'!D26</f>
        <v>4</v>
      </c>
    </row>
    <row r="36" spans="1:4" x14ac:dyDescent="0.25">
      <c r="A36" s="12" t="str">
        <f>'Base Data and Scores'!A31</f>
        <v>New Mexico</v>
      </c>
      <c r="B36" s="12">
        <f>'Base Data and Scores'!B31</f>
        <v>588.9</v>
      </c>
      <c r="C36" s="12">
        <f>'Base Data and Scores'!C31</f>
        <v>4</v>
      </c>
      <c r="D36" s="12">
        <f>'Base Data and Scores'!D31</f>
        <v>4</v>
      </c>
    </row>
    <row r="37" spans="1:4" x14ac:dyDescent="0.25">
      <c r="A37" s="12" t="str">
        <f>'Base Data and Scores'!A42</f>
        <v>South Dakota</v>
      </c>
      <c r="B37" s="12">
        <f>'Base Data and Scores'!B42</f>
        <v>268.5</v>
      </c>
      <c r="C37" s="12">
        <f>'Base Data and Scores'!C42</f>
        <v>4</v>
      </c>
      <c r="D37" s="12">
        <f>'Base Data and Scores'!D42</f>
        <v>4</v>
      </c>
    </row>
    <row r="38" spans="1:4" x14ac:dyDescent="0.25">
      <c r="A38" s="12" t="str">
        <f>'Base Data and Scores'!A44</f>
        <v>Texas</v>
      </c>
      <c r="B38" s="12">
        <f>'Base Data and Scores'!B44</f>
        <v>450.3</v>
      </c>
      <c r="C38" s="12">
        <f>'Base Data and Scores'!C44</f>
        <v>4</v>
      </c>
      <c r="D38" s="12">
        <f>'Base Data and Scores'!D44</f>
        <v>6</v>
      </c>
    </row>
    <row r="39" spans="1:4" x14ac:dyDescent="0.25">
      <c r="A39" s="12" t="str">
        <f>'Base Data and Scores'!A49</f>
        <v>West Virginia</v>
      </c>
      <c r="B39" s="12">
        <f>'Base Data and Scores'!B49</f>
        <v>314.60000000000002</v>
      </c>
      <c r="C39" s="12">
        <f>'Base Data and Scores'!C49</f>
        <v>4</v>
      </c>
      <c r="D39" s="12">
        <f>'Base Data and Scores'!D49</f>
        <v>4</v>
      </c>
    </row>
    <row r="40" spans="1:4" x14ac:dyDescent="0.25">
      <c r="A40" s="12" t="str">
        <f>'Base Data and Scores'!A51</f>
        <v>Wyoming</v>
      </c>
      <c r="B40" s="12">
        <f>'Base Data and Scores'!B51</f>
        <v>195.9</v>
      </c>
      <c r="C40" s="12">
        <f>'Base Data and Scores'!C51</f>
        <v>4</v>
      </c>
      <c r="D40" s="12">
        <f>'Base Data and Scores'!D51</f>
        <v>8</v>
      </c>
    </row>
    <row r="41" spans="1:4" x14ac:dyDescent="0.25">
      <c r="A41" s="12" t="str">
        <f>'Base Data and Scores'!A10</f>
        <v>Florida</v>
      </c>
      <c r="B41" s="12">
        <f>'Base Data and Scores'!B10</f>
        <v>542.4</v>
      </c>
      <c r="C41" s="12">
        <f>'Base Data and Scores'!C10</f>
        <v>3</v>
      </c>
      <c r="D41" s="12">
        <f>'Base Data and Scores'!D10</f>
        <v>5</v>
      </c>
    </row>
    <row r="42" spans="1:4" x14ac:dyDescent="0.25">
      <c r="A42" s="12" t="str">
        <f>'Base Data and Scores'!A50</f>
        <v>Wisconsin</v>
      </c>
      <c r="B42" s="12">
        <f>'Base Data and Scores'!B50</f>
        <v>248.7</v>
      </c>
      <c r="C42" s="12">
        <f>'Base Data and Scores'!C50</f>
        <v>3</v>
      </c>
      <c r="D42" s="12">
        <f>'Base Data and Scores'!D50</f>
        <v>8</v>
      </c>
    </row>
    <row r="43" spans="1:4" x14ac:dyDescent="0.25">
      <c r="A43" s="12" t="str">
        <f>'Base Data and Scores'!A13</f>
        <v>Idaho</v>
      </c>
      <c r="B43" s="12">
        <f>'Base Data and Scores'!B13</f>
        <v>221</v>
      </c>
      <c r="C43" s="12">
        <f>'Base Data and Scores'!C13</f>
        <v>2</v>
      </c>
      <c r="D43" s="12">
        <f>'Base Data and Scores'!D13</f>
        <v>2</v>
      </c>
    </row>
    <row r="44" spans="1:4" x14ac:dyDescent="0.25">
      <c r="A44" s="12" t="str">
        <f>'Base Data and Scores'!A18</f>
        <v>Kentucky</v>
      </c>
      <c r="B44" s="12">
        <f>'Base Data and Scores'!B18</f>
        <v>242.6</v>
      </c>
      <c r="C44" s="12">
        <f>'Base Data and Scores'!C18</f>
        <v>2</v>
      </c>
      <c r="D44" s="12">
        <f>'Base Data and Scores'!D18</f>
        <v>2</v>
      </c>
    </row>
    <row r="45" spans="1:4" x14ac:dyDescent="0.25">
      <c r="A45" s="12" t="str">
        <f>'Base Data and Scores'!A19</f>
        <v>Louisiana</v>
      </c>
      <c r="B45" s="12">
        <f>'Base Data and Scores'!B19</f>
        <v>549</v>
      </c>
      <c r="C45" s="12">
        <f>'Base Data and Scores'!C19</f>
        <v>2</v>
      </c>
      <c r="D45" s="12">
        <f>'Base Data and Scores'!D19</f>
        <v>2</v>
      </c>
    </row>
    <row r="46" spans="1:4" x14ac:dyDescent="0.25">
      <c r="A46" s="12" t="str">
        <f>'Base Data and Scores'!A27</f>
        <v>Montana</v>
      </c>
      <c r="B46" s="12">
        <f>'Base Data and Scores'!B27</f>
        <v>272.2</v>
      </c>
      <c r="C46" s="12">
        <f>'Base Data and Scores'!C27</f>
        <v>2</v>
      </c>
      <c r="D46" s="12">
        <f>'Base Data and Scores'!D27</f>
        <v>2</v>
      </c>
    </row>
    <row r="47" spans="1:4" x14ac:dyDescent="0.25">
      <c r="A47" s="12" t="str">
        <f>'Base Data and Scores'!A35</f>
        <v>North Dakota</v>
      </c>
      <c r="B47" s="12">
        <f>'Base Data and Scores'!B35</f>
        <v>225</v>
      </c>
      <c r="C47" s="12">
        <f>'Base Data and Scores'!C35</f>
        <v>2</v>
      </c>
      <c r="D47" s="12">
        <f>'Base Data and Scores'!D35</f>
        <v>4</v>
      </c>
    </row>
    <row r="48" spans="1:4" x14ac:dyDescent="0.25">
      <c r="A48" s="12" t="str">
        <f>'Base Data and Scores'!A37</f>
        <v>Oklahoma</v>
      </c>
      <c r="B48" s="12">
        <f>'Base Data and Scores'!B37</f>
        <v>479.5</v>
      </c>
      <c r="C48" s="12">
        <f>'Base Data and Scores'!C37</f>
        <v>2</v>
      </c>
      <c r="D48" s="12">
        <f>'Base Data and Scores'!D37</f>
        <v>2</v>
      </c>
    </row>
    <row r="49" spans="1:4" x14ac:dyDescent="0.25">
      <c r="A49" s="12" t="str">
        <f>'Base Data and Scores'!A3</f>
        <v>Alaska</v>
      </c>
      <c r="B49" s="12">
        <f>'Base Data and Scores'!B3</f>
        <v>638.79999999999995</v>
      </c>
      <c r="C49" s="12">
        <f>'Base Data and Scores'!C3</f>
        <v>0</v>
      </c>
      <c r="D49" s="12">
        <f>'Base Data and Scores'!D3</f>
        <v>0</v>
      </c>
    </row>
    <row r="50" spans="1:4" x14ac:dyDescent="0.25">
      <c r="A50" s="12" t="str">
        <f>'Base Data and Scores'!A4</f>
        <v>Arizona</v>
      </c>
      <c r="B50" s="12">
        <f>'Base Data and Scores'!B4</f>
        <v>408.1</v>
      </c>
      <c r="C50" s="12">
        <f>'Base Data and Scores'!C4</f>
        <v>0</v>
      </c>
      <c r="D50" s="12">
        <f>'Base Data and Scores'!D4</f>
        <v>0</v>
      </c>
    </row>
    <row r="51" spans="1:4" x14ac:dyDescent="0.25">
      <c r="A51" s="12" t="str">
        <f>'Base Data and Scores'!A45</f>
        <v>Utah</v>
      </c>
      <c r="B51" s="12">
        <f>'Base Data and Scores'!B45</f>
        <v>212.7</v>
      </c>
      <c r="C51" s="12">
        <f>'Base Data and Scores'!C45</f>
        <v>0</v>
      </c>
      <c r="D51" s="12">
        <f>'Base Data and Scores'!D45</f>
        <v>0</v>
      </c>
    </row>
  </sheetData>
  <sortState ref="A2:D51">
    <sortCondition descending="1" ref="C2:C51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workbookViewId="0">
      <selection activeCell="O8" sqref="O8"/>
    </sheetView>
  </sheetViews>
  <sheetFormatPr defaultRowHeight="15" x14ac:dyDescent="0.25"/>
  <cols>
    <col min="1" max="1" width="16" customWidth="1"/>
    <col min="2" max="2" width="13.5703125" customWidth="1"/>
    <col min="3" max="3" width="15.5703125" customWidth="1"/>
    <col min="4" max="4" width="16.7109375" customWidth="1"/>
    <col min="15" max="15" width="24.42578125" customWidth="1"/>
  </cols>
  <sheetData>
    <row r="1" spans="1:15" x14ac:dyDescent="0.25">
      <c r="A1" s="12" t="str">
        <f>'Base Data and Scores'!A1</f>
        <v>State</v>
      </c>
      <c r="B1" s="12" t="str">
        <f>'Base Data and Scores'!B1</f>
        <v>2010 UCR Rate</v>
      </c>
      <c r="C1" s="12" t="str">
        <f>'Base Data and Scores'!C1</f>
        <v>2011 Brady Score</v>
      </c>
      <c r="D1" s="12" t="str">
        <f>'Base Data and Scores'!D1</f>
        <v>2010 Brady Score</v>
      </c>
    </row>
    <row r="2" spans="1:15" x14ac:dyDescent="0.25">
      <c r="A2" s="12" t="str">
        <f>'Base Data and Scores'!A20</f>
        <v>Maine</v>
      </c>
      <c r="B2" s="12">
        <f>'Base Data and Scores'!B20</f>
        <v>122</v>
      </c>
      <c r="C2" s="12">
        <f>'Base Data and Scores'!C20</f>
        <v>7</v>
      </c>
      <c r="D2" s="12">
        <f>'Base Data and Scores'!D20</f>
        <v>9</v>
      </c>
    </row>
    <row r="3" spans="1:15" x14ac:dyDescent="0.25">
      <c r="A3" s="12" t="str">
        <f>'Base Data and Scores'!A46</f>
        <v>Vermont</v>
      </c>
      <c r="B3" s="12">
        <f>'Base Data and Scores'!B46</f>
        <v>130.19999999999999</v>
      </c>
      <c r="C3" s="12">
        <f>'Base Data and Scores'!C46</f>
        <v>6</v>
      </c>
      <c r="D3" s="12">
        <f>'Base Data and Scores'!D46</f>
        <v>6</v>
      </c>
      <c r="O3" t="s">
        <v>57</v>
      </c>
    </row>
    <row r="4" spans="1:15" x14ac:dyDescent="0.25">
      <c r="A4" s="12" t="str">
        <f>'Base Data and Scores'!A33</f>
        <v>New Hampshire</v>
      </c>
      <c r="B4" s="12">
        <f>'Base Data and Scores'!B33</f>
        <v>167</v>
      </c>
      <c r="C4" s="12">
        <f>'Base Data and Scores'!C33</f>
        <v>6</v>
      </c>
      <c r="D4" s="12">
        <f>'Base Data and Scores'!D33</f>
        <v>6</v>
      </c>
      <c r="O4">
        <f>CORREL(B2:B21,C2:C21)</f>
        <v>0.3106036999537603</v>
      </c>
    </row>
    <row r="5" spans="1:15" x14ac:dyDescent="0.25">
      <c r="A5" s="12" t="str">
        <f>'Base Data and Scores'!A51</f>
        <v>Wyoming</v>
      </c>
      <c r="B5" s="12">
        <f>'Base Data and Scores'!B51</f>
        <v>195.9</v>
      </c>
      <c r="C5" s="12">
        <f>'Base Data and Scores'!C51</f>
        <v>4</v>
      </c>
      <c r="D5" s="12">
        <f>'Base Data and Scores'!D51</f>
        <v>8</v>
      </c>
    </row>
    <row r="6" spans="1:15" x14ac:dyDescent="0.25">
      <c r="A6" s="12" t="str">
        <f>'Base Data and Scores'!A45</f>
        <v>Utah</v>
      </c>
      <c r="B6" s="12">
        <f>'Base Data and Scores'!B45</f>
        <v>212.7</v>
      </c>
      <c r="C6" s="12">
        <f>'Base Data and Scores'!C45</f>
        <v>0</v>
      </c>
      <c r="D6" s="12">
        <f>'Base Data and Scores'!D45</f>
        <v>0</v>
      </c>
      <c r="O6" t="s">
        <v>58</v>
      </c>
    </row>
    <row r="7" spans="1:15" x14ac:dyDescent="0.25">
      <c r="A7" s="12" t="str">
        <f>'Base Data and Scores'!A47</f>
        <v>Virginia</v>
      </c>
      <c r="B7" s="12">
        <f>'Base Data and Scores'!B47</f>
        <v>213.6</v>
      </c>
      <c r="C7" s="12">
        <f>'Base Data and Scores'!C47</f>
        <v>12</v>
      </c>
      <c r="D7" s="12">
        <f>'Base Data and Scores'!D47</f>
        <v>16</v>
      </c>
      <c r="O7">
        <f>AVERAGE(C2:C21)</f>
        <v>12.35</v>
      </c>
    </row>
    <row r="8" spans="1:15" x14ac:dyDescent="0.25">
      <c r="A8" s="12" t="str">
        <f>'Base Data and Scores'!A13</f>
        <v>Idaho</v>
      </c>
      <c r="B8" s="12">
        <f>'Base Data and Scores'!B13</f>
        <v>221</v>
      </c>
      <c r="C8" s="12">
        <f>'Base Data and Scores'!C13</f>
        <v>2</v>
      </c>
      <c r="D8" s="12">
        <f>'Base Data and Scores'!D13</f>
        <v>2</v>
      </c>
    </row>
    <row r="9" spans="1:15" x14ac:dyDescent="0.25">
      <c r="A9" s="12" t="str">
        <f>'Base Data and Scores'!A35</f>
        <v>North Dakota</v>
      </c>
      <c r="B9" s="12">
        <f>'Base Data and Scores'!B35</f>
        <v>225</v>
      </c>
      <c r="C9" s="12">
        <f>'Base Data and Scores'!C35</f>
        <v>2</v>
      </c>
      <c r="D9" s="12">
        <f>'Base Data and Scores'!D35</f>
        <v>4</v>
      </c>
    </row>
    <row r="10" spans="1:15" x14ac:dyDescent="0.25">
      <c r="A10" s="12" t="str">
        <f>'Base Data and Scores'!A24</f>
        <v>Minnesota</v>
      </c>
      <c r="B10" s="12">
        <f>'Base Data and Scores'!B24</f>
        <v>236</v>
      </c>
      <c r="C10" s="12">
        <f>'Base Data and Scores'!C24</f>
        <v>14</v>
      </c>
      <c r="D10" s="12">
        <f>'Base Data and Scores'!D24</f>
        <v>14</v>
      </c>
    </row>
    <row r="11" spans="1:15" x14ac:dyDescent="0.25">
      <c r="A11" s="12" t="str">
        <f>'Base Data and Scores'!A18</f>
        <v>Kentucky</v>
      </c>
      <c r="B11" s="12">
        <f>'Base Data and Scores'!B18</f>
        <v>242.6</v>
      </c>
      <c r="C11" s="12">
        <f>'Base Data and Scores'!C18</f>
        <v>2</v>
      </c>
      <c r="D11" s="12">
        <f>'Base Data and Scores'!D18</f>
        <v>2</v>
      </c>
    </row>
    <row r="12" spans="1:15" x14ac:dyDescent="0.25">
      <c r="A12" s="12" t="str">
        <f>'Base Data and Scores'!A50</f>
        <v>Wisconsin</v>
      </c>
      <c r="B12" s="12">
        <f>'Base Data and Scores'!B50</f>
        <v>248.7</v>
      </c>
      <c r="C12" s="12">
        <f>'Base Data and Scores'!C50</f>
        <v>3</v>
      </c>
      <c r="D12" s="12">
        <f>'Base Data and Scores'!D50</f>
        <v>8</v>
      </c>
    </row>
    <row r="13" spans="1:15" x14ac:dyDescent="0.25">
      <c r="A13" s="12" t="str">
        <f>'Base Data and Scores'!A38</f>
        <v>Oregon</v>
      </c>
      <c r="B13" s="12">
        <f>'Base Data and Scores'!B38</f>
        <v>252</v>
      </c>
      <c r="C13" s="12">
        <f>'Base Data and Scores'!C38</f>
        <v>15</v>
      </c>
      <c r="D13" s="12">
        <f>'Base Data and Scores'!D38</f>
        <v>17</v>
      </c>
    </row>
    <row r="14" spans="1:15" x14ac:dyDescent="0.25">
      <c r="A14" s="12" t="str">
        <f>'Base Data and Scores'!A40</f>
        <v>Rhode Island</v>
      </c>
      <c r="B14" s="12">
        <f>'Base Data and Scores'!B40</f>
        <v>256.60000000000002</v>
      </c>
      <c r="C14" s="12">
        <f>'Base Data and Scores'!C40</f>
        <v>44</v>
      </c>
      <c r="D14" s="12">
        <f>'Base Data and Scores'!D40</f>
        <v>44</v>
      </c>
    </row>
    <row r="15" spans="1:15" x14ac:dyDescent="0.25">
      <c r="A15" s="12" t="str">
        <f>'Base Data and Scores'!A12</f>
        <v>Hawaii</v>
      </c>
      <c r="B15" s="12">
        <f>'Base Data and Scores'!B12</f>
        <v>262.7</v>
      </c>
      <c r="C15" s="12">
        <f>'Base Data and Scores'!C12</f>
        <v>50</v>
      </c>
      <c r="D15" s="12">
        <f>'Base Data and Scores'!D12</f>
        <v>50</v>
      </c>
    </row>
    <row r="16" spans="1:15" x14ac:dyDescent="0.25">
      <c r="A16" s="12" t="str">
        <f>'Base Data and Scores'!A42</f>
        <v>South Dakota</v>
      </c>
      <c r="B16" s="12">
        <f>'Base Data and Scores'!B42</f>
        <v>268.5</v>
      </c>
      <c r="C16" s="12">
        <f>'Base Data and Scores'!C42</f>
        <v>4</v>
      </c>
      <c r="D16" s="12">
        <f>'Base Data and Scores'!D42</f>
        <v>4</v>
      </c>
    </row>
    <row r="17" spans="1:4" x14ac:dyDescent="0.25">
      <c r="A17" s="12" t="str">
        <f>'Base Data and Scores'!A25</f>
        <v>Mississippi</v>
      </c>
      <c r="B17" s="12">
        <f>'Base Data and Scores'!B25</f>
        <v>269.7</v>
      </c>
      <c r="C17" s="12">
        <f>'Base Data and Scores'!C25</f>
        <v>4</v>
      </c>
      <c r="D17" s="12">
        <f>'Base Data and Scores'!D25</f>
        <v>6</v>
      </c>
    </row>
    <row r="18" spans="1:4" x14ac:dyDescent="0.25">
      <c r="A18" s="12" t="str">
        <f>'Base Data and Scores'!A27</f>
        <v>Montana</v>
      </c>
      <c r="B18" s="12">
        <f>'Base Data and Scores'!B27</f>
        <v>272.2</v>
      </c>
      <c r="C18" s="12">
        <f>'Base Data and Scores'!C27</f>
        <v>2</v>
      </c>
      <c r="D18" s="12">
        <f>'Base Data and Scores'!D27</f>
        <v>2</v>
      </c>
    </row>
    <row r="19" spans="1:4" x14ac:dyDescent="0.25">
      <c r="A19" s="12" t="str">
        <f>'Base Data and Scores'!A16</f>
        <v>Iowa</v>
      </c>
      <c r="B19" s="12">
        <f>'Base Data and Scores'!B16</f>
        <v>273.5</v>
      </c>
      <c r="C19" s="12">
        <f>'Base Data and Scores'!C16</f>
        <v>7</v>
      </c>
      <c r="D19" s="12">
        <f>'Base Data and Scores'!D16</f>
        <v>7</v>
      </c>
    </row>
    <row r="20" spans="1:4" x14ac:dyDescent="0.25">
      <c r="A20" s="12" t="str">
        <f>'Base Data and Scores'!A28</f>
        <v>Nebraska</v>
      </c>
      <c r="B20" s="12">
        <f>'Base Data and Scores'!B28</f>
        <v>279.5</v>
      </c>
      <c r="C20" s="12">
        <f>'Base Data and Scores'!C28</f>
        <v>5</v>
      </c>
      <c r="D20" s="12">
        <f>'Base Data and Scores'!D28</f>
        <v>5</v>
      </c>
    </row>
    <row r="21" spans="1:4" x14ac:dyDescent="0.25">
      <c r="A21" s="12" t="str">
        <f>'Base Data and Scores'!A8</f>
        <v>Connecticut</v>
      </c>
      <c r="B21" s="12">
        <f>'Base Data and Scores'!B8</f>
        <v>281.39999999999998</v>
      </c>
      <c r="C21" s="12">
        <f>'Base Data and Scores'!C8</f>
        <v>58</v>
      </c>
      <c r="D21" s="12">
        <f>'Base Data and Scores'!D8</f>
        <v>58</v>
      </c>
    </row>
    <row r="22" spans="1:4" x14ac:dyDescent="0.25">
      <c r="A22" s="12" t="str">
        <f>'Base Data and Scores'!A30</f>
        <v>New Jersey</v>
      </c>
      <c r="B22" s="12">
        <f>'Base Data and Scores'!B30</f>
        <v>307.7</v>
      </c>
      <c r="C22" s="12">
        <f>'Base Data and Scores'!C30</f>
        <v>72</v>
      </c>
      <c r="D22" s="12">
        <f>'Base Data and Scores'!D30</f>
        <v>72</v>
      </c>
    </row>
    <row r="23" spans="1:4" x14ac:dyDescent="0.25">
      <c r="A23" s="12" t="str">
        <f>'Base Data and Scores'!A48</f>
        <v>Washington</v>
      </c>
      <c r="B23" s="12">
        <f>'Base Data and Scores'!B48</f>
        <v>313.8</v>
      </c>
      <c r="C23" s="12">
        <f>'Base Data and Scores'!C48</f>
        <v>15</v>
      </c>
      <c r="D23" s="12">
        <f>'Base Data and Scores'!D48</f>
        <v>17</v>
      </c>
    </row>
    <row r="24" spans="1:4" x14ac:dyDescent="0.25">
      <c r="A24" s="12" t="str">
        <f>'Base Data and Scores'!A15</f>
        <v>Indiana</v>
      </c>
      <c r="B24" s="12">
        <f>'Base Data and Scores'!B15</f>
        <v>314.5</v>
      </c>
      <c r="C24" s="12">
        <f>'Base Data and Scores'!C15</f>
        <v>4</v>
      </c>
      <c r="D24" s="12">
        <f>'Base Data and Scores'!D15</f>
        <v>4</v>
      </c>
    </row>
    <row r="25" spans="1:4" x14ac:dyDescent="0.25">
      <c r="A25" s="12" t="str">
        <f>'Base Data and Scores'!A49</f>
        <v>West Virginia</v>
      </c>
      <c r="B25" s="12">
        <f>'Base Data and Scores'!B49</f>
        <v>314.60000000000002</v>
      </c>
      <c r="C25" s="12">
        <f>'Base Data and Scores'!C49</f>
        <v>4</v>
      </c>
      <c r="D25" s="12">
        <f>'Base Data and Scores'!D49</f>
        <v>4</v>
      </c>
    </row>
    <row r="26" spans="1:4" x14ac:dyDescent="0.25">
      <c r="A26" s="12" t="str">
        <f>'Base Data and Scores'!A36</f>
        <v>Ohio</v>
      </c>
      <c r="B26" s="12">
        <f>'Base Data and Scores'!B36</f>
        <v>315.2</v>
      </c>
      <c r="C26" s="12">
        <f>'Base Data and Scores'!C36</f>
        <v>7</v>
      </c>
      <c r="D26" s="12">
        <f>'Base Data and Scores'!D36</f>
        <v>9</v>
      </c>
    </row>
    <row r="27" spans="1:4" x14ac:dyDescent="0.25">
      <c r="A27" s="12" t="str">
        <f>'Base Data and Scores'!A7</f>
        <v>Colorado</v>
      </c>
      <c r="B27" s="12">
        <f>'Base Data and Scores'!B7</f>
        <v>320.8</v>
      </c>
      <c r="C27" s="12">
        <f>'Base Data and Scores'!C7</f>
        <v>15</v>
      </c>
      <c r="D27" s="12">
        <f>'Base Data and Scores'!D7</f>
        <v>15</v>
      </c>
    </row>
    <row r="28" spans="1:4" x14ac:dyDescent="0.25">
      <c r="A28" s="12" t="str">
        <f>'Base Data and Scores'!A34</f>
        <v>North Carolina</v>
      </c>
      <c r="B28" s="12">
        <f>'Base Data and Scores'!B34</f>
        <v>363.4</v>
      </c>
      <c r="C28" s="12">
        <f>'Base Data and Scores'!C34</f>
        <v>16</v>
      </c>
      <c r="D28" s="12">
        <f>'Base Data and Scores'!D34</f>
        <v>16</v>
      </c>
    </row>
    <row r="29" spans="1:4" x14ac:dyDescent="0.25">
      <c r="A29" s="12" t="str">
        <f>'Base Data and Scores'!A39</f>
        <v>Pennsylvania</v>
      </c>
      <c r="B29" s="12">
        <f>'Base Data and Scores'!B39</f>
        <v>366.2</v>
      </c>
      <c r="C29" s="12">
        <f>'Base Data and Scores'!C39</f>
        <v>26</v>
      </c>
      <c r="D29" s="12">
        <f>'Base Data and Scores'!D39</f>
        <v>26</v>
      </c>
    </row>
    <row r="30" spans="1:4" x14ac:dyDescent="0.25">
      <c r="A30" s="12" t="str">
        <f>'Base Data and Scores'!A17</f>
        <v>Kansas</v>
      </c>
      <c r="B30" s="12">
        <f>'Base Data and Scores'!B17</f>
        <v>369.1</v>
      </c>
      <c r="C30" s="12">
        <f>'Base Data and Scores'!C17</f>
        <v>4</v>
      </c>
      <c r="D30" s="12">
        <f>'Base Data and Scores'!D17</f>
        <v>4</v>
      </c>
    </row>
    <row r="31" spans="1:4" x14ac:dyDescent="0.25">
      <c r="A31" s="12" t="str">
        <f>'Base Data and Scores'!A2</f>
        <v>Alabama</v>
      </c>
      <c r="B31" s="12">
        <f>'Base Data and Scores'!B2</f>
        <v>377.8</v>
      </c>
      <c r="C31" s="12">
        <f>'Base Data and Scores'!C2</f>
        <v>14</v>
      </c>
      <c r="D31" s="12">
        <f>'Base Data and Scores'!D2</f>
        <v>16</v>
      </c>
    </row>
    <row r="32" spans="1:4" x14ac:dyDescent="0.25">
      <c r="A32" s="12" t="str">
        <f>'Base Data and Scores'!A32</f>
        <v>New York</v>
      </c>
      <c r="B32" s="12">
        <f>'Base Data and Scores'!B32</f>
        <v>392.1</v>
      </c>
      <c r="C32" s="12">
        <f>'Base Data and Scores'!C32</f>
        <v>62</v>
      </c>
      <c r="D32" s="12">
        <f>'Base Data and Scores'!D32</f>
        <v>62</v>
      </c>
    </row>
    <row r="33" spans="1:4" x14ac:dyDescent="0.25">
      <c r="A33" s="12" t="str">
        <f>'Base Data and Scores'!A11</f>
        <v>Georgia</v>
      </c>
      <c r="B33" s="12">
        <f>'Base Data and Scores'!B11</f>
        <v>403.3</v>
      </c>
      <c r="C33" s="12">
        <f>'Base Data and Scores'!C11</f>
        <v>8</v>
      </c>
      <c r="D33" s="12">
        <f>'Base Data and Scores'!D11</f>
        <v>8</v>
      </c>
    </row>
    <row r="34" spans="1:4" x14ac:dyDescent="0.25">
      <c r="A34" s="12" t="str">
        <f>'Base Data and Scores'!A4</f>
        <v>Arizona</v>
      </c>
      <c r="B34" s="12">
        <f>'Base Data and Scores'!B4</f>
        <v>408.1</v>
      </c>
      <c r="C34" s="12">
        <f>'Base Data and Scores'!C4</f>
        <v>0</v>
      </c>
      <c r="D34" s="12">
        <f>'Base Data and Scores'!D4</f>
        <v>0</v>
      </c>
    </row>
    <row r="35" spans="1:4" x14ac:dyDescent="0.25">
      <c r="A35" s="12" t="str">
        <f>'Base Data and Scores'!A14</f>
        <v>Illinois</v>
      </c>
      <c r="B35" s="12">
        <f>'Base Data and Scores'!B14</f>
        <v>435.2</v>
      </c>
      <c r="C35" s="12">
        <f>'Base Data and Scores'!C14</f>
        <v>35</v>
      </c>
      <c r="D35" s="12">
        <f>'Base Data and Scores'!D14</f>
        <v>35</v>
      </c>
    </row>
    <row r="36" spans="1:4" x14ac:dyDescent="0.25">
      <c r="A36" s="12" t="str">
        <f>'Base Data and Scores'!A6</f>
        <v>California</v>
      </c>
      <c r="B36" s="12">
        <f>'Base Data and Scores'!B6</f>
        <v>440.6</v>
      </c>
      <c r="C36" s="12">
        <f>'Base Data and Scores'!C6</f>
        <v>81</v>
      </c>
      <c r="D36" s="12">
        <f>'Base Data and Scores'!D6</f>
        <v>80</v>
      </c>
    </row>
    <row r="37" spans="1:4" x14ac:dyDescent="0.25">
      <c r="A37" s="12" t="str">
        <f>'Base Data and Scores'!A44</f>
        <v>Texas</v>
      </c>
      <c r="B37" s="12">
        <f>'Base Data and Scores'!B44</f>
        <v>450.3</v>
      </c>
      <c r="C37" s="12">
        <f>'Base Data and Scores'!C44</f>
        <v>4</v>
      </c>
      <c r="D37" s="12">
        <f>'Base Data and Scores'!D44</f>
        <v>6</v>
      </c>
    </row>
    <row r="38" spans="1:4" x14ac:dyDescent="0.25">
      <c r="A38" s="12" t="str">
        <f>'Base Data and Scores'!A26</f>
        <v>Missouri</v>
      </c>
      <c r="B38" s="12">
        <f>'Base Data and Scores'!B26</f>
        <v>455</v>
      </c>
      <c r="C38" s="12">
        <f>'Base Data and Scores'!C26</f>
        <v>4</v>
      </c>
      <c r="D38" s="12">
        <f>'Base Data and Scores'!D26</f>
        <v>4</v>
      </c>
    </row>
    <row r="39" spans="1:4" x14ac:dyDescent="0.25">
      <c r="A39" s="12" t="str">
        <f>'Base Data and Scores'!A22</f>
        <v>Massachusetts</v>
      </c>
      <c r="B39" s="12">
        <f>'Base Data and Scores'!B22</f>
        <v>466.6</v>
      </c>
      <c r="C39" s="12">
        <f>'Base Data and Scores'!C22</f>
        <v>65</v>
      </c>
      <c r="D39" s="12">
        <f>'Base Data and Scores'!D22</f>
        <v>65</v>
      </c>
    </row>
    <row r="40" spans="1:4" x14ac:dyDescent="0.25">
      <c r="A40" s="12" t="str">
        <f>'Base Data and Scores'!A37</f>
        <v>Oklahoma</v>
      </c>
      <c r="B40" s="12">
        <f>'Base Data and Scores'!B37</f>
        <v>479.5</v>
      </c>
      <c r="C40" s="12">
        <f>'Base Data and Scores'!C37</f>
        <v>2</v>
      </c>
      <c r="D40" s="12">
        <f>'Base Data and Scores'!D37</f>
        <v>2</v>
      </c>
    </row>
    <row r="41" spans="1:4" x14ac:dyDescent="0.25">
      <c r="A41" s="12" t="str">
        <f>'Base Data and Scores'!A23</f>
        <v>Michigan</v>
      </c>
      <c r="B41" s="12">
        <f>'Base Data and Scores'!B23</f>
        <v>490.3</v>
      </c>
      <c r="C41" s="12">
        <f>'Base Data and Scores'!C23</f>
        <v>25</v>
      </c>
      <c r="D41" s="12">
        <f>'Base Data and Scores'!D23</f>
        <v>25</v>
      </c>
    </row>
    <row r="42" spans="1:4" x14ac:dyDescent="0.25">
      <c r="A42" s="12" t="str">
        <f>'Base Data and Scores'!A5</f>
        <v>Arkansas</v>
      </c>
      <c r="B42" s="12">
        <f>'Base Data and Scores'!B5</f>
        <v>505.3</v>
      </c>
      <c r="C42" s="12">
        <f>'Base Data and Scores'!C5</f>
        <v>4</v>
      </c>
      <c r="D42" s="12">
        <f>'Base Data and Scores'!D5</f>
        <v>4</v>
      </c>
    </row>
    <row r="43" spans="1:4" x14ac:dyDescent="0.25">
      <c r="A43" s="12" t="str">
        <f>'Base Data and Scores'!A10</f>
        <v>Florida</v>
      </c>
      <c r="B43" s="12">
        <f>'Base Data and Scores'!B10</f>
        <v>542.4</v>
      </c>
      <c r="C43" s="12">
        <f>'Base Data and Scores'!C10</f>
        <v>3</v>
      </c>
      <c r="D43" s="12">
        <f>'Base Data and Scores'!D10</f>
        <v>5</v>
      </c>
    </row>
    <row r="44" spans="1:4" x14ac:dyDescent="0.25">
      <c r="A44" s="12" t="str">
        <f>'Base Data and Scores'!A21</f>
        <v>Maryland</v>
      </c>
      <c r="B44" s="12">
        <f>'Base Data and Scores'!B21</f>
        <v>547.70000000000005</v>
      </c>
      <c r="C44" s="12">
        <f>'Base Data and Scores'!C21</f>
        <v>45</v>
      </c>
      <c r="D44" s="12">
        <f>'Base Data and Scores'!D21</f>
        <v>45</v>
      </c>
    </row>
    <row r="45" spans="1:4" x14ac:dyDescent="0.25">
      <c r="A45" s="12" t="str">
        <f>'Base Data and Scores'!A19</f>
        <v>Louisiana</v>
      </c>
      <c r="B45" s="12">
        <f>'Base Data and Scores'!B19</f>
        <v>549</v>
      </c>
      <c r="C45" s="12">
        <f>'Base Data and Scores'!C19</f>
        <v>2</v>
      </c>
      <c r="D45" s="12">
        <f>'Base Data and Scores'!D19</f>
        <v>2</v>
      </c>
    </row>
    <row r="46" spans="1:4" x14ac:dyDescent="0.25">
      <c r="A46" s="12" t="str">
        <f>'Base Data and Scores'!A31</f>
        <v>New Mexico</v>
      </c>
      <c r="B46" s="12">
        <f>'Base Data and Scores'!B31</f>
        <v>588.9</v>
      </c>
      <c r="C46" s="12">
        <f>'Base Data and Scores'!C31</f>
        <v>4</v>
      </c>
      <c r="D46" s="12">
        <f>'Base Data and Scores'!D31</f>
        <v>4</v>
      </c>
    </row>
    <row r="47" spans="1:4" x14ac:dyDescent="0.25">
      <c r="A47" s="12" t="str">
        <f>'Base Data and Scores'!A41</f>
        <v>South Carolina</v>
      </c>
      <c r="B47" s="12">
        <f>'Base Data and Scores'!B41</f>
        <v>597.70000000000005</v>
      </c>
      <c r="C47" s="12">
        <f>'Base Data and Scores'!C41</f>
        <v>8</v>
      </c>
      <c r="D47" s="12">
        <f>'Base Data and Scores'!D41</f>
        <v>10</v>
      </c>
    </row>
    <row r="48" spans="1:4" x14ac:dyDescent="0.25">
      <c r="A48" s="12" t="str">
        <f>'Base Data and Scores'!A43</f>
        <v>Tennessee</v>
      </c>
      <c r="B48" s="12">
        <f>'Base Data and Scores'!B43</f>
        <v>613.29999999999995</v>
      </c>
      <c r="C48" s="12">
        <f>'Base Data and Scores'!C43</f>
        <v>8</v>
      </c>
      <c r="D48" s="12">
        <f>'Base Data and Scores'!D43</f>
        <v>8</v>
      </c>
    </row>
    <row r="49" spans="1:4" x14ac:dyDescent="0.25">
      <c r="A49" s="12" t="str">
        <f>'Base Data and Scores'!A9</f>
        <v>Delaware</v>
      </c>
      <c r="B49" s="12">
        <f>'Base Data and Scores'!B9</f>
        <v>620.9</v>
      </c>
      <c r="C49" s="12">
        <f>'Base Data and Scores'!C9</f>
        <v>13</v>
      </c>
      <c r="D49" s="12">
        <f>'Base Data and Scores'!D9</f>
        <v>15</v>
      </c>
    </row>
    <row r="50" spans="1:4" x14ac:dyDescent="0.25">
      <c r="A50" s="12" t="str">
        <f>'Base Data and Scores'!A3</f>
        <v>Alaska</v>
      </c>
      <c r="B50" s="12">
        <f>'Base Data and Scores'!B3</f>
        <v>638.79999999999995</v>
      </c>
      <c r="C50" s="12">
        <f>'Base Data and Scores'!C3</f>
        <v>0</v>
      </c>
      <c r="D50" s="12">
        <f>'Base Data and Scores'!D3</f>
        <v>0</v>
      </c>
    </row>
    <row r="51" spans="1:4" x14ac:dyDescent="0.25">
      <c r="A51" s="12" t="str">
        <f>'Base Data and Scores'!A29</f>
        <v>Nevada</v>
      </c>
      <c r="B51" s="12">
        <f>'Base Data and Scores'!B29</f>
        <v>660.6</v>
      </c>
      <c r="C51" s="12">
        <f>'Base Data and Scores'!C29</f>
        <v>5</v>
      </c>
      <c r="D51" s="12">
        <f>'Base Data and Scores'!D29</f>
        <v>5</v>
      </c>
    </row>
  </sheetData>
  <sortState ref="A2:D51">
    <sortCondition ref="B2:B5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Base Data and Scores</vt:lpstr>
      <vt:lpstr>Top Brady Scores</vt:lpstr>
      <vt:lpstr>Sorted By UCR</vt:lpstr>
    </vt:vector>
  </TitlesOfParts>
  <Company>Barnett Systems Engineering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Barron E. Barnett</dc:creator>
  <cp:lastModifiedBy>Barron E. Barnett</cp:lastModifiedBy>
  <dcterms:created xsi:type="dcterms:W3CDTF">2012-02-28T01:52:17Z</dcterms:created>
  <dcterms:modified xsi:type="dcterms:W3CDTF">2012-02-28T03:17:31Z</dcterms:modified>
</cp:coreProperties>
</file>